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995" windowHeight="108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'Sheet1'!$A$5:$J$348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<sst xmlns="http://schemas.openxmlformats.org/spreadsheetml/2006/main" count="1994" uniqueCount="1195">
  <si>
    <t>推薦路地地域別一覧</t>
  </si>
  <si>
    <t>推薦総数</t>
  </si>
  <si>
    <t>地域</t>
  </si>
  <si>
    <t>県</t>
  </si>
  <si>
    <t>№</t>
  </si>
  <si>
    <t>所在地</t>
  </si>
  <si>
    <t>名称等</t>
  </si>
  <si>
    <t>特徴</t>
  </si>
  <si>
    <t>推薦者</t>
  </si>
  <si>
    <t>推薦日</t>
  </si>
  <si>
    <t>備考</t>
  </si>
  <si>
    <t>土地利用</t>
  </si>
  <si>
    <t>成り立ち</t>
  </si>
  <si>
    <t>北海道</t>
  </si>
  <si>
    <t>札幌市中央区</t>
  </si>
  <si>
    <t>狸小路</t>
  </si>
  <si>
    <t>路線</t>
  </si>
  <si>
    <t>飲み屋街</t>
  </si>
  <si>
    <t>鈴木隆男氏</t>
  </si>
  <si>
    <t>ラーメン横丁</t>
  </si>
  <si>
    <t>飲食店街</t>
  </si>
  <si>
    <t>小樽市</t>
  </si>
  <si>
    <t>三角市場</t>
  </si>
  <si>
    <t>レンガ横丁</t>
  </si>
  <si>
    <t>157</t>
  </si>
  <si>
    <t>花園の路地群</t>
  </si>
  <si>
    <t>20110224</t>
  </si>
  <si>
    <t>東北</t>
  </si>
  <si>
    <t>青森県</t>
  </si>
  <si>
    <t>007</t>
  </si>
  <si>
    <t>八戸市</t>
  </si>
  <si>
    <t>中心街８つの横丁</t>
  </si>
  <si>
    <t xml:space="preserve">月舘裕二氏 </t>
  </si>
  <si>
    <t>20070712</t>
  </si>
  <si>
    <t>007青森県八戸市</t>
  </si>
  <si>
    <t>秋田県</t>
  </si>
  <si>
    <t>岩手県</t>
  </si>
  <si>
    <t>宮城県</t>
  </si>
  <si>
    <t>099</t>
  </si>
  <si>
    <t>仙台市青葉区</t>
  </si>
  <si>
    <t>一番町壱弐参（いろは）横丁</t>
  </si>
  <si>
    <t xml:space="preserve">鈴木隆男氏 </t>
  </si>
  <si>
    <t>20081008</t>
  </si>
  <si>
    <t>099宮城県仙台市青葉区</t>
  </si>
  <si>
    <t>山形県</t>
  </si>
  <si>
    <t>福島県</t>
  </si>
  <si>
    <t>057</t>
  </si>
  <si>
    <t>いわき市</t>
  </si>
  <si>
    <t>常磐湯本三函座通り</t>
  </si>
  <si>
    <t xml:space="preserve">大和田清隆氏 </t>
  </si>
  <si>
    <t>20071023</t>
  </si>
  <si>
    <t>057福島県いわき市</t>
  </si>
  <si>
    <t>121</t>
  </si>
  <si>
    <t>喜多方市</t>
  </si>
  <si>
    <t>字二丁目マーケット銀座</t>
  </si>
  <si>
    <t>20100423</t>
  </si>
  <si>
    <t>121福島県喜多方市字二丁目</t>
  </si>
  <si>
    <t>関東</t>
  </si>
  <si>
    <t>群馬県</t>
  </si>
  <si>
    <t>001</t>
  </si>
  <si>
    <t>桐生市</t>
  </si>
  <si>
    <t>本町周辺地区の路地</t>
  </si>
  <si>
    <t>本通り脇道</t>
  </si>
  <si>
    <t xml:space="preserve">伊達美徳氏 </t>
  </si>
  <si>
    <t>20070611</t>
  </si>
  <si>
    <t>001群馬県桐生市</t>
  </si>
  <si>
    <t>083</t>
  </si>
  <si>
    <t>草津町</t>
  </si>
  <si>
    <t>草津温泉の路地</t>
  </si>
  <si>
    <t>温泉街</t>
  </si>
  <si>
    <t xml:space="preserve">司波寬氏 </t>
  </si>
  <si>
    <t>20080519</t>
  </si>
  <si>
    <t>083群馬県草津町</t>
  </si>
  <si>
    <t>栃木県</t>
  </si>
  <si>
    <t>120</t>
  </si>
  <si>
    <t>宇都宮市</t>
  </si>
  <si>
    <t>屋台横丁</t>
  </si>
  <si>
    <t>20091222</t>
  </si>
  <si>
    <t>120栃木県宇都宮市</t>
  </si>
  <si>
    <t>茨城県</t>
  </si>
  <si>
    <t>003</t>
  </si>
  <si>
    <t>古河市</t>
  </si>
  <si>
    <t>古河市の路地</t>
  </si>
  <si>
    <t xml:space="preserve">今井晴彦氏 </t>
  </si>
  <si>
    <t>20070709</t>
  </si>
  <si>
    <t>003茨城県古河市</t>
  </si>
  <si>
    <t>埼玉県</t>
  </si>
  <si>
    <t>087</t>
  </si>
  <si>
    <t>川越市</t>
  </si>
  <si>
    <t>菓子屋横丁</t>
  </si>
  <si>
    <t>観光商店街</t>
  </si>
  <si>
    <t>20080601</t>
  </si>
  <si>
    <t>087埼玉県川越市</t>
  </si>
  <si>
    <t>100</t>
  </si>
  <si>
    <t>小鹿野町</t>
  </si>
  <si>
    <t>小鹿野の路地</t>
  </si>
  <si>
    <t xml:space="preserve">猪瀬典夫氏 </t>
  </si>
  <si>
    <t>20081126</t>
  </si>
  <si>
    <t>100埼玉県秩父郡小鹿野町</t>
  </si>
  <si>
    <t>千葉県</t>
  </si>
  <si>
    <t>香取市</t>
  </si>
  <si>
    <t>佐原の小路</t>
  </si>
  <si>
    <t>東京都</t>
  </si>
  <si>
    <t>073</t>
  </si>
  <si>
    <t>千代田区</t>
  </si>
  <si>
    <t>秋葉原パーツ街</t>
  </si>
  <si>
    <t>高架下・立体</t>
  </si>
  <si>
    <t>特殊商店街</t>
  </si>
  <si>
    <t xml:space="preserve">事務局 </t>
  </si>
  <si>
    <t>20080214</t>
  </si>
  <si>
    <t>073東京都千代田区</t>
  </si>
  <si>
    <t>119</t>
  </si>
  <si>
    <t>（区界）</t>
  </si>
  <si>
    <t>有楽町高架下センター・丸三横丁</t>
  </si>
  <si>
    <t>高架下</t>
  </si>
  <si>
    <t>20091020</t>
  </si>
  <si>
    <t>119東京都（区界）有楽町</t>
  </si>
  <si>
    <t>062</t>
  </si>
  <si>
    <t>中央区</t>
  </si>
  <si>
    <t>月島地区</t>
  </si>
  <si>
    <t xml:space="preserve">志村秀明氏 </t>
  </si>
  <si>
    <t>20071025</t>
  </si>
  <si>
    <t>062東京都中央区</t>
  </si>
  <si>
    <t>068</t>
  </si>
  <si>
    <t>佃島</t>
  </si>
  <si>
    <t>068東京都中央区</t>
  </si>
  <si>
    <t>069</t>
  </si>
  <si>
    <t>築地場外市場</t>
  </si>
  <si>
    <t>面</t>
  </si>
  <si>
    <t>商店街</t>
  </si>
  <si>
    <t>事務局</t>
  </si>
  <si>
    <t>069東京都中央区</t>
  </si>
  <si>
    <t>070</t>
  </si>
  <si>
    <t>築地市場内魚河岸横丁</t>
  </si>
  <si>
    <t>飲食・商店街</t>
  </si>
  <si>
    <t>070東京都中央区</t>
  </si>
  <si>
    <t>071</t>
  </si>
  <si>
    <t>人形町</t>
  </si>
  <si>
    <t>071東京都中央区</t>
  </si>
  <si>
    <t>072</t>
  </si>
  <si>
    <t>銀座</t>
  </si>
  <si>
    <t>商業地</t>
  </si>
  <si>
    <t>072東京都中央区</t>
  </si>
  <si>
    <t>039</t>
  </si>
  <si>
    <t>港区</t>
  </si>
  <si>
    <t>新橋烏森神社周辺の路地</t>
  </si>
  <si>
    <t xml:space="preserve">木村晃郁氏 </t>
  </si>
  <si>
    <t>20070927</t>
  </si>
  <si>
    <t>039東京都港区新橋</t>
  </si>
  <si>
    <t>096</t>
  </si>
  <si>
    <t>三田慶応仲通り</t>
  </si>
  <si>
    <t>20080904</t>
  </si>
  <si>
    <t>096東京都港区</t>
  </si>
  <si>
    <t>106</t>
  </si>
  <si>
    <t>ニュー新橋ビル(立体横丁)</t>
  </si>
  <si>
    <t>屋内・立体</t>
  </si>
  <si>
    <t>飲食店街・商店街</t>
  </si>
  <si>
    <t>闇市再開発</t>
  </si>
  <si>
    <t>20081128</t>
  </si>
  <si>
    <t>106東京都港区新橋</t>
  </si>
  <si>
    <t>020</t>
  </si>
  <si>
    <t>新宿区</t>
  </si>
  <si>
    <t>神楽坂兵庫横丁</t>
  </si>
  <si>
    <t>料亭街</t>
  </si>
  <si>
    <t xml:space="preserve">山下馨氏 </t>
  </si>
  <si>
    <t>20070918</t>
  </si>
  <si>
    <t>020東京都新宿区神楽坂</t>
  </si>
  <si>
    <t>021</t>
  </si>
  <si>
    <t>神楽坂熱海湯横丁</t>
  </si>
  <si>
    <t>021東京都新宿区神楽坂</t>
  </si>
  <si>
    <t>022</t>
  </si>
  <si>
    <t>神楽坂毘沙門天前の路地</t>
  </si>
  <si>
    <t>山下馨氏</t>
  </si>
  <si>
    <t>022東京都新宿区神楽坂</t>
  </si>
  <si>
    <t>023</t>
  </si>
  <si>
    <t>神楽坂かくれんぼ横丁</t>
  </si>
  <si>
    <t>023東京都新宿区神楽坂</t>
  </si>
  <si>
    <t>059</t>
  </si>
  <si>
    <t>新宿思い出横丁</t>
  </si>
  <si>
    <t>闇市</t>
  </si>
  <si>
    <t xml:space="preserve">井上健一郎氏 </t>
  </si>
  <si>
    <t>20071024</t>
  </si>
  <si>
    <t>059東京都新宿区</t>
  </si>
  <si>
    <t>088</t>
  </si>
  <si>
    <t>新宿ゴールデン街</t>
  </si>
  <si>
    <t>井上健一郎氏</t>
  </si>
  <si>
    <t>20080617</t>
  </si>
  <si>
    <t>088東京都新宿区</t>
  </si>
  <si>
    <t>097</t>
  </si>
  <si>
    <t>四谷荒木町</t>
  </si>
  <si>
    <t>20080905</t>
  </si>
  <si>
    <t>097東京都新宿区</t>
  </si>
  <si>
    <t>109</t>
  </si>
  <si>
    <t>神楽小路</t>
  </si>
  <si>
    <t>20090903</t>
  </si>
  <si>
    <t>109東京都新宿区</t>
  </si>
  <si>
    <t>118</t>
  </si>
  <si>
    <t>西早稲田西門体育館通り</t>
  </si>
  <si>
    <t>通学路</t>
  </si>
  <si>
    <t>118東京都新宿区西早稲田</t>
  </si>
  <si>
    <t>文京区・新宿区江戸川橋周辺の路地</t>
  </si>
  <si>
    <t>108</t>
  </si>
  <si>
    <t>文京区</t>
  </si>
  <si>
    <t>根津</t>
  </si>
  <si>
    <t>住宅地・商店街</t>
  </si>
  <si>
    <t>108東京都文京区</t>
  </si>
  <si>
    <t>005</t>
  </si>
  <si>
    <t>台東区</t>
  </si>
  <si>
    <t>谷中の路地</t>
  </si>
  <si>
    <t>005東京都台東区</t>
  </si>
  <si>
    <t xml:space="preserve">上野アメ横及び周辺の路地 </t>
  </si>
  <si>
    <t>東上野コリアンタウン</t>
  </si>
  <si>
    <t>074</t>
  </si>
  <si>
    <t>墨田区</t>
  </si>
  <si>
    <t>京島</t>
  </si>
  <si>
    <t>住工混在地・商店街</t>
  </si>
  <si>
    <t>スプロール</t>
  </si>
  <si>
    <t>074東京都墨田区</t>
  </si>
  <si>
    <t>075</t>
  </si>
  <si>
    <t>向島・東向島</t>
  </si>
  <si>
    <t>075東京都墨田区</t>
  </si>
  <si>
    <t>111</t>
  </si>
  <si>
    <t>両国横綱横丁</t>
  </si>
  <si>
    <t>111東京都墨田区両国</t>
  </si>
  <si>
    <t>009</t>
  </si>
  <si>
    <t>江東区</t>
  </si>
  <si>
    <t>深川辰巳新道</t>
  </si>
  <si>
    <t>20070820</t>
  </si>
  <si>
    <t>009東京都江東区</t>
  </si>
  <si>
    <t>016</t>
  </si>
  <si>
    <t>北砂三丁目</t>
  </si>
  <si>
    <t>20070911</t>
  </si>
  <si>
    <t>016東京都江東区</t>
  </si>
  <si>
    <t>017</t>
  </si>
  <si>
    <t>深川仲通り</t>
  </si>
  <si>
    <t>017東京都江東区</t>
  </si>
  <si>
    <t>砂町銀座</t>
  </si>
  <si>
    <t>110</t>
  </si>
  <si>
    <t>亀戸餃子の路地</t>
  </si>
  <si>
    <t>110東京都江東区亀戸</t>
  </si>
  <si>
    <t>122</t>
  </si>
  <si>
    <t>品川区</t>
  </si>
  <si>
    <t>大井東口・東小路</t>
  </si>
  <si>
    <t>20100425</t>
  </si>
  <si>
    <t>122東京都品川区東大井</t>
  </si>
  <si>
    <t>目黒区</t>
  </si>
  <si>
    <t>大田区</t>
  </si>
  <si>
    <t>085</t>
  </si>
  <si>
    <t>世田谷区</t>
  </si>
  <si>
    <t>下北沢駅前市場</t>
  </si>
  <si>
    <t>面・市場</t>
  </si>
  <si>
    <t>20080526</t>
  </si>
  <si>
    <t>085東京都世田谷区</t>
  </si>
  <si>
    <t>114</t>
  </si>
  <si>
    <t>20090813</t>
  </si>
  <si>
    <t>114東京都世田谷区</t>
  </si>
  <si>
    <t>037</t>
  </si>
  <si>
    <t>渋谷区</t>
  </si>
  <si>
    <t>裏原の路地</t>
  </si>
  <si>
    <t>20070926</t>
  </si>
  <si>
    <t>037東京都渋谷区神宮前</t>
  </si>
  <si>
    <t>038</t>
  </si>
  <si>
    <t>裏原の路地（美容室通り）</t>
  </si>
  <si>
    <t>038東京都渋谷区神宮前</t>
  </si>
  <si>
    <t>048</t>
  </si>
  <si>
    <t>道玄坂小路</t>
  </si>
  <si>
    <t>20071008</t>
  </si>
  <si>
    <t>048東京都渋谷区</t>
  </si>
  <si>
    <t>東京都渋谷区猿楽町代官山周辺の路地</t>
  </si>
  <si>
    <t>中野区</t>
  </si>
  <si>
    <t>杉並区</t>
  </si>
  <si>
    <t>練馬区</t>
  </si>
  <si>
    <t>049</t>
  </si>
  <si>
    <t>豊島区</t>
  </si>
  <si>
    <t>池袋人生横丁（消滅か？）</t>
  </si>
  <si>
    <t>消滅</t>
  </si>
  <si>
    <t>049東京都豊島区</t>
  </si>
  <si>
    <t>板橋区</t>
  </si>
  <si>
    <t>024</t>
  </si>
  <si>
    <t>北区</t>
  </si>
  <si>
    <t>中十条2丁目の路地</t>
  </si>
  <si>
    <t>住宅地</t>
  </si>
  <si>
    <t xml:space="preserve">高尾利文氏 </t>
  </si>
  <si>
    <t>20070925</t>
  </si>
  <si>
    <t>024東京都北区中十条</t>
  </si>
  <si>
    <t>046</t>
  </si>
  <si>
    <t>赤羽ＯＫ横丁</t>
  </si>
  <si>
    <t xml:space="preserve">海口晴彦氏 </t>
  </si>
  <si>
    <t>20071005</t>
  </si>
  <si>
    <t>046東京都北区赤羽</t>
  </si>
  <si>
    <t>054</t>
  </si>
  <si>
    <t>東十条お地蔵さんが見守る路地</t>
  </si>
  <si>
    <t>寺田雅夫氏</t>
  </si>
  <si>
    <t>20071019</t>
  </si>
  <si>
    <t>054東京都北区東十条</t>
  </si>
  <si>
    <t>076</t>
  </si>
  <si>
    <t>赤羽一番街</t>
  </si>
  <si>
    <t>076東京都北区赤羽</t>
  </si>
  <si>
    <t>104</t>
  </si>
  <si>
    <t>王子さくら新道</t>
  </si>
  <si>
    <t>20081127</t>
  </si>
  <si>
    <t>104東京都北区王子</t>
  </si>
  <si>
    <t>荒川区</t>
  </si>
  <si>
    <t>101</t>
  </si>
  <si>
    <t>足立区</t>
  </si>
  <si>
    <t>千住旧日光街道周辺の路地</t>
  </si>
  <si>
    <t>101東京都足立区千住</t>
  </si>
  <si>
    <t>102</t>
  </si>
  <si>
    <t>北千住駅周辺の路地</t>
  </si>
  <si>
    <t>102東京都足立区千住</t>
  </si>
  <si>
    <t>103</t>
  </si>
  <si>
    <t>千住栁原の路地</t>
  </si>
  <si>
    <t>103東京都足立区千住</t>
  </si>
  <si>
    <t>098</t>
  </si>
  <si>
    <t>葛飾区</t>
  </si>
  <si>
    <t>立石仲見世</t>
  </si>
  <si>
    <t>20080915</t>
  </si>
  <si>
    <t>098東京都葛飾区</t>
  </si>
  <si>
    <t>140</t>
  </si>
  <si>
    <t>新小岩駅周辺の路地</t>
  </si>
  <si>
    <t>20100702</t>
  </si>
  <si>
    <t>084</t>
  </si>
  <si>
    <t>江戸川区</t>
  </si>
  <si>
    <t>小岩の緑道路地</t>
  </si>
  <si>
    <t>20080521</t>
  </si>
  <si>
    <t>084東京都江戸川区</t>
  </si>
  <si>
    <t>139</t>
  </si>
  <si>
    <t>江戸川区役所周辺の路地</t>
  </si>
  <si>
    <t>002</t>
  </si>
  <si>
    <t>武蔵野市</t>
  </si>
  <si>
    <t>吉祥寺ハーモニカ横丁</t>
  </si>
  <si>
    <t>20070619</t>
  </si>
  <si>
    <t>002東京都武蔵野市吉祥寺</t>
  </si>
  <si>
    <t>082</t>
  </si>
  <si>
    <t>町田市</t>
  </si>
  <si>
    <t>仲見世商店街</t>
  </si>
  <si>
    <t>20080427</t>
  </si>
  <si>
    <t>082東京都町田市</t>
  </si>
  <si>
    <t>091</t>
  </si>
  <si>
    <t>調布市</t>
  </si>
  <si>
    <t>調布銀座</t>
  </si>
  <si>
    <t>20080729</t>
  </si>
  <si>
    <t>091東京都調布市</t>
  </si>
  <si>
    <t>神奈川県</t>
  </si>
  <si>
    <t>060</t>
  </si>
  <si>
    <t>横浜市中区</t>
  </si>
  <si>
    <t>野毛地区</t>
  </si>
  <si>
    <t>060横浜市中区野毛</t>
  </si>
  <si>
    <t>079</t>
  </si>
  <si>
    <t>横浜市神奈川区</t>
  </si>
  <si>
    <t>白楽六角橋商店街</t>
  </si>
  <si>
    <t>20080409</t>
  </si>
  <si>
    <t>079神奈川県横浜市白楽</t>
  </si>
  <si>
    <t>061</t>
  </si>
  <si>
    <t>金沢街道裏の路地</t>
  </si>
  <si>
    <t>061神奈川県鎌倉市</t>
  </si>
  <si>
    <t>156</t>
  </si>
  <si>
    <t>横浜市西区</t>
  </si>
  <si>
    <t>横浜中華街</t>
  </si>
  <si>
    <t>20110128</t>
  </si>
  <si>
    <t>甲信越</t>
  </si>
  <si>
    <t>山梨県</t>
  </si>
  <si>
    <t>143</t>
  </si>
  <si>
    <t>20111190</t>
  </si>
  <si>
    <t>長野県</t>
  </si>
  <si>
    <t>067</t>
  </si>
  <si>
    <t>長野市</t>
  </si>
  <si>
    <t>信州松代れきみち（歴史の道）</t>
  </si>
  <si>
    <t>住宅地・歴まち</t>
  </si>
  <si>
    <t xml:space="preserve">石川利江氏／松浦富子氏 </t>
  </si>
  <si>
    <t>20071227</t>
  </si>
  <si>
    <t>067長野県長野市</t>
  </si>
  <si>
    <t>129</t>
  </si>
  <si>
    <t>権堂町猫道</t>
  </si>
  <si>
    <t>清水隆史氏／石川利江氏</t>
  </si>
  <si>
    <t>20100601</t>
  </si>
  <si>
    <t>129長野市権堂町</t>
  </si>
  <si>
    <t>130</t>
  </si>
  <si>
    <t>岩石町の細道</t>
  </si>
  <si>
    <t>130長野市岩石町</t>
  </si>
  <si>
    <t>131</t>
  </si>
  <si>
    <t>岩石町嘉門電気商会前</t>
  </si>
  <si>
    <t>055</t>
  </si>
  <si>
    <t>松本市</t>
  </si>
  <si>
    <t>縄手通り</t>
  </si>
  <si>
    <t>都市計画道路上</t>
  </si>
  <si>
    <t xml:space="preserve">司波寛氏 </t>
  </si>
  <si>
    <t>055長野県松本市</t>
  </si>
  <si>
    <t>089</t>
  </si>
  <si>
    <t>ナワテ横丁・外堀小路</t>
  </si>
  <si>
    <t>20080619</t>
  </si>
  <si>
    <t>089長野県松本市</t>
  </si>
  <si>
    <t>004</t>
  </si>
  <si>
    <t>諏訪市</t>
  </si>
  <si>
    <t>小和田地区の路地</t>
  </si>
  <si>
    <t>004長野県諏訪市</t>
  </si>
  <si>
    <t>010</t>
  </si>
  <si>
    <t>下諏訪町</t>
  </si>
  <si>
    <t>御田町通り裏の路地</t>
  </si>
  <si>
    <t>20070907</t>
  </si>
  <si>
    <t>010長野県下諏訪町</t>
  </si>
  <si>
    <t>033</t>
  </si>
  <si>
    <t>小布施町</t>
  </si>
  <si>
    <t>小布施の路地</t>
  </si>
  <si>
    <t>033長野県小布施町</t>
  </si>
  <si>
    <t>032</t>
  </si>
  <si>
    <t>山ノ内町</t>
  </si>
  <si>
    <t>渋温泉の路地</t>
  </si>
  <si>
    <t>032長野県山ノ内町渋温泉</t>
  </si>
  <si>
    <t>新潟県</t>
  </si>
  <si>
    <t>086</t>
  </si>
  <si>
    <t>新潟市中央区</t>
  </si>
  <si>
    <t>中央本町人情横丁</t>
  </si>
  <si>
    <t>河川上</t>
  </si>
  <si>
    <t>086新潟県新潟市</t>
  </si>
  <si>
    <t>123</t>
  </si>
  <si>
    <t>本町通り界隈</t>
  </si>
  <si>
    <t xml:space="preserve">rojiren-niigata </t>
  </si>
  <si>
    <t>20100526</t>
  </si>
  <si>
    <t>123新潟市中央区本町通</t>
  </si>
  <si>
    <t>124</t>
  </si>
  <si>
    <t>古町通り界隈</t>
  </si>
  <si>
    <t>rojiren-niigata</t>
  </si>
  <si>
    <t>124新潟市中央区古町通</t>
  </si>
  <si>
    <t>125</t>
  </si>
  <si>
    <t>西堀寺町界隈</t>
  </si>
  <si>
    <t>125新潟市中央区西堀通</t>
  </si>
  <si>
    <t>126</t>
  </si>
  <si>
    <t>四ツ屋町～旭町 新潟砂丘の坂道</t>
  </si>
  <si>
    <t>126新潟市中央区</t>
  </si>
  <si>
    <t>127</t>
  </si>
  <si>
    <t>柳島町～東堀通十三番町 下町　日和山登山の道</t>
  </si>
  <si>
    <t>127新潟市中央区</t>
  </si>
  <si>
    <t>128</t>
  </si>
  <si>
    <t>西厩島町～礎町 下町　島の記憶</t>
  </si>
  <si>
    <t>128新潟市中央区</t>
  </si>
  <si>
    <t>142</t>
  </si>
  <si>
    <t>新潟市江南区</t>
  </si>
  <si>
    <t>袋津の路地</t>
  </si>
  <si>
    <t>伊藤純一氏</t>
  </si>
  <si>
    <t>20101119</t>
  </si>
  <si>
    <t>019</t>
  </si>
  <si>
    <t>上越市</t>
  </si>
  <si>
    <t>直江津地区</t>
  </si>
  <si>
    <t>20070912</t>
  </si>
  <si>
    <t>019新潟県上越市</t>
  </si>
  <si>
    <t>078</t>
  </si>
  <si>
    <t>村上市</t>
  </si>
  <si>
    <t>六斎市の路地</t>
  </si>
  <si>
    <t>20080405</t>
  </si>
  <si>
    <t>078新潟県村上市</t>
  </si>
  <si>
    <t>北陸</t>
  </si>
  <si>
    <t>富山県</t>
  </si>
  <si>
    <t>144</t>
  </si>
  <si>
    <t>富山市</t>
  </si>
  <si>
    <t>桜町シネマ食堂街</t>
  </si>
  <si>
    <t>150</t>
  </si>
  <si>
    <t>八尾町</t>
  </si>
  <si>
    <t>149</t>
  </si>
  <si>
    <t>高岡市</t>
  </si>
  <si>
    <t>金屋町</t>
  </si>
  <si>
    <t>石川県</t>
  </si>
  <si>
    <t>025</t>
  </si>
  <si>
    <t>金沢市</t>
  </si>
  <si>
    <t>長町武家屋敷</t>
  </si>
  <si>
    <t>武家屋敷・歴まち</t>
  </si>
  <si>
    <t>025石川県金沢市</t>
  </si>
  <si>
    <t>026</t>
  </si>
  <si>
    <t>近江町市場</t>
  </si>
  <si>
    <t>消滅？</t>
  </si>
  <si>
    <t>026石川県金沢市</t>
  </si>
  <si>
    <t>027</t>
  </si>
  <si>
    <t>東茶屋街</t>
  </si>
  <si>
    <t>木村晃郁氏</t>
  </si>
  <si>
    <t>027石川県金沢市</t>
  </si>
  <si>
    <t>151</t>
  </si>
  <si>
    <t>主計町</t>
  </si>
  <si>
    <t>116</t>
  </si>
  <si>
    <t>輪島市</t>
  </si>
  <si>
    <t>門前町黒島</t>
  </si>
  <si>
    <t xml:space="preserve">小柳健氏 </t>
  </si>
  <si>
    <t>20091006</t>
  </si>
  <si>
    <t>116石川県輪島市</t>
  </si>
  <si>
    <t>福井県</t>
  </si>
  <si>
    <t>115</t>
  </si>
  <si>
    <t>大野市</t>
  </si>
  <si>
    <t>越前大野</t>
  </si>
  <si>
    <t>20090916</t>
  </si>
  <si>
    <t>115福井県大野市</t>
  </si>
  <si>
    <t>中部</t>
  </si>
  <si>
    <t>静岡県</t>
  </si>
  <si>
    <t>063</t>
  </si>
  <si>
    <t>静岡市葵区</t>
  </si>
  <si>
    <t>青葉おでん横丁</t>
  </si>
  <si>
    <t>063静岡市青葉</t>
  </si>
  <si>
    <t>064</t>
  </si>
  <si>
    <t>浜松市中区</t>
  </si>
  <si>
    <t>呑んべえ横丁</t>
  </si>
  <si>
    <t>064静岡県浜松市</t>
  </si>
  <si>
    <t>041</t>
  </si>
  <si>
    <t>湖西市</t>
  </si>
  <si>
    <t>新居町の路地</t>
  </si>
  <si>
    <t>馬渕豪氏</t>
  </si>
  <si>
    <t>20070928</t>
  </si>
  <si>
    <t>041静岡県新居町の路地</t>
  </si>
  <si>
    <t>107</t>
  </si>
  <si>
    <t>伊豆市</t>
  </si>
  <si>
    <t>修善寺温泉の路地</t>
  </si>
  <si>
    <t>20081205</t>
  </si>
  <si>
    <t>107静岡県伊豆市修善寺</t>
  </si>
  <si>
    <t>愛知県</t>
  </si>
  <si>
    <t>047</t>
  </si>
  <si>
    <t>名古屋市</t>
  </si>
  <si>
    <t>栄ミナミ</t>
  </si>
  <si>
    <t xml:space="preserve">石田富男氏 </t>
  </si>
  <si>
    <t>20071006</t>
  </si>
  <si>
    <t>047愛知県名古屋市</t>
  </si>
  <si>
    <t>006</t>
  </si>
  <si>
    <t>常滑市</t>
  </si>
  <si>
    <t>焼き物の散歩道</t>
  </si>
  <si>
    <t xml:space="preserve">今井晴彦氏／石田富男氏 </t>
  </si>
  <si>
    <t>006愛知県常滑市</t>
  </si>
  <si>
    <t>050</t>
  </si>
  <si>
    <t>碧南市</t>
  </si>
  <si>
    <t>大浜地区</t>
  </si>
  <si>
    <t>金子哲氏／石田富男氏</t>
  </si>
  <si>
    <t>20071009</t>
  </si>
  <si>
    <t>050愛知県碧南市大浜地区</t>
  </si>
  <si>
    <t>岐阜県</t>
  </si>
  <si>
    <t>三重県</t>
  </si>
  <si>
    <t>077</t>
  </si>
  <si>
    <t>三重県伊勢市</t>
  </si>
  <si>
    <t>おかげ横丁</t>
  </si>
  <si>
    <t>077三重県伊勢市</t>
  </si>
  <si>
    <t>関西</t>
  </si>
  <si>
    <t>大阪府</t>
  </si>
  <si>
    <t>008</t>
  </si>
  <si>
    <t>大阪市中央区</t>
  </si>
  <si>
    <t>空堀地区</t>
  </si>
  <si>
    <t xml:space="preserve">吉野国夫氏 </t>
  </si>
  <si>
    <t>20070723</t>
  </si>
  <si>
    <t>008大阪市中央区空堀地区</t>
  </si>
  <si>
    <t>051</t>
  </si>
  <si>
    <t>法善寺横丁</t>
  </si>
  <si>
    <t xml:space="preserve">松富謙一氏 </t>
  </si>
  <si>
    <t>20071014</t>
  </si>
  <si>
    <t>051大阪府中央区</t>
  </si>
  <si>
    <t>052</t>
  </si>
  <si>
    <t>上町台地口縄坂</t>
  </si>
  <si>
    <t>松富謙一氏</t>
  </si>
  <si>
    <t>052大阪府中央区</t>
  </si>
  <si>
    <t>053</t>
  </si>
  <si>
    <t>空堀冠木門</t>
  </si>
  <si>
    <t>053大阪府中央区空堀冠木門</t>
  </si>
  <si>
    <t>080</t>
  </si>
  <si>
    <t>大阪</t>
  </si>
  <si>
    <t>千日前道具屋筋商店街</t>
  </si>
  <si>
    <t>20080419</t>
  </si>
  <si>
    <t>080大阪千日前</t>
  </si>
  <si>
    <t>京都府</t>
  </si>
  <si>
    <t>058</t>
  </si>
  <si>
    <t>京都市上京区</t>
  </si>
  <si>
    <t>三上家長屋の路地</t>
  </si>
  <si>
    <t>058京都市上京区西陣紋屋町</t>
  </si>
  <si>
    <t>065</t>
  </si>
  <si>
    <t>京都市中京区</t>
  </si>
  <si>
    <t>観音堂町撞木の図子</t>
  </si>
  <si>
    <t>20071026</t>
  </si>
  <si>
    <t>065京都市中京区</t>
  </si>
  <si>
    <t>066</t>
  </si>
  <si>
    <t>京都市中京区</t>
  </si>
  <si>
    <t>了頓図子</t>
  </si>
  <si>
    <t>大和田清隆氏</t>
  </si>
  <si>
    <t>066京都市中京区了頓図子町</t>
  </si>
  <si>
    <t>090</t>
  </si>
  <si>
    <t>錦小路</t>
  </si>
  <si>
    <t>20080706</t>
  </si>
  <si>
    <t>090京都市中京区錦小路</t>
  </si>
  <si>
    <t>滋賀県</t>
  </si>
  <si>
    <t>015</t>
  </si>
  <si>
    <t>近江八幡市</t>
  </si>
  <si>
    <t>近江八幡市の路地？</t>
  </si>
  <si>
    <t>20070910</t>
  </si>
  <si>
    <t>015滋賀県</t>
  </si>
  <si>
    <t>028</t>
  </si>
  <si>
    <t>長浜市</t>
  </si>
  <si>
    <t>北国街道</t>
  </si>
  <si>
    <t>旧街道</t>
  </si>
  <si>
    <t>028滋賀県長浜市</t>
  </si>
  <si>
    <t>奈良県</t>
  </si>
  <si>
    <t>和歌山県</t>
  </si>
  <si>
    <t>兵庫県</t>
  </si>
  <si>
    <t>112</t>
  </si>
  <si>
    <t>神戸市中央区</t>
  </si>
  <si>
    <t>元町高架下</t>
  </si>
  <si>
    <t>20090802</t>
  </si>
  <si>
    <t>112兵庫県神戸市</t>
  </si>
  <si>
    <t>152</t>
  </si>
  <si>
    <t>神戸市中央区</t>
  </si>
  <si>
    <t>北野</t>
  </si>
  <si>
    <t>155</t>
  </si>
  <si>
    <t>南京町</t>
  </si>
  <si>
    <t>081</t>
  </si>
  <si>
    <t>神戸市兵庫区</t>
  </si>
  <si>
    <t>東山商店街</t>
  </si>
  <si>
    <t>20080426</t>
  </si>
  <si>
    <t>081兵庫県神戸市兵庫区</t>
  </si>
  <si>
    <t>113</t>
  </si>
  <si>
    <t>神戸市長田区</t>
  </si>
  <si>
    <t>丸五市場</t>
  </si>
  <si>
    <t>113兵庫県神戸市長田区</t>
  </si>
  <si>
    <t>153</t>
  </si>
  <si>
    <t>神戸市垂水区</t>
  </si>
  <si>
    <t>塩屋</t>
  </si>
  <si>
    <t>154</t>
  </si>
  <si>
    <t>東垂水</t>
  </si>
  <si>
    <t>031</t>
  </si>
  <si>
    <t>豊岡市</t>
  </si>
  <si>
    <t>出石町</t>
  </si>
  <si>
    <t>031兵庫県豊岡市出石町</t>
  </si>
  <si>
    <t>中国</t>
  </si>
  <si>
    <t>岡山県</t>
  </si>
  <si>
    <t>056</t>
  </si>
  <si>
    <t>新見市御殿町</t>
  </si>
  <si>
    <t>三味線横丁</t>
  </si>
  <si>
    <t xml:space="preserve">大西洋氏 </t>
  </si>
  <si>
    <t>20071022</t>
  </si>
  <si>
    <t>056岡山県新見市御殿町</t>
  </si>
  <si>
    <t>095</t>
  </si>
  <si>
    <t>高梁市</t>
  </si>
  <si>
    <t>備中高梁歴史の小路</t>
  </si>
  <si>
    <t>095岡山県高梁市</t>
  </si>
  <si>
    <t>117</t>
  </si>
  <si>
    <t>倉敷市</t>
  </si>
  <si>
    <t>鶴形山公園中腹の路地</t>
  </si>
  <si>
    <t>司波寬氏</t>
  </si>
  <si>
    <t>20091015</t>
  </si>
  <si>
    <t>117岡山県倉敷市</t>
  </si>
  <si>
    <t>広島県</t>
  </si>
  <si>
    <t>029</t>
  </si>
  <si>
    <t>尾道市</t>
  </si>
  <si>
    <t>尾道</t>
  </si>
  <si>
    <t>029広島県尾道市</t>
  </si>
  <si>
    <t>030</t>
  </si>
  <si>
    <t>竹原市</t>
  </si>
  <si>
    <t>竹原</t>
  </si>
  <si>
    <t>歴まち</t>
  </si>
  <si>
    <t>030広島県竹原市</t>
  </si>
  <si>
    <t>鳥取県</t>
  </si>
  <si>
    <t>島根県</t>
  </si>
  <si>
    <t>094</t>
  </si>
  <si>
    <t>松江市</t>
  </si>
  <si>
    <t>京店通り商店街</t>
  </si>
  <si>
    <t>20080825</t>
  </si>
  <si>
    <t>094島根県松江市</t>
  </si>
  <si>
    <t>093</t>
  </si>
  <si>
    <t>松江市</t>
  </si>
  <si>
    <t>美保関青石畳通りほか</t>
  </si>
  <si>
    <t>漁村</t>
  </si>
  <si>
    <t>093島根県美保関</t>
  </si>
  <si>
    <t>092</t>
  </si>
  <si>
    <t>出雲市</t>
  </si>
  <si>
    <t>平田木綿街道と路地</t>
  </si>
  <si>
    <t>092島根県出雲市平田</t>
  </si>
  <si>
    <t>山口県</t>
  </si>
  <si>
    <t>四国</t>
  </si>
  <si>
    <t>徳島県</t>
  </si>
  <si>
    <t>香川県</t>
  </si>
  <si>
    <t>愛媛県</t>
  </si>
  <si>
    <t>134</t>
  </si>
  <si>
    <t>大洲市</t>
  </si>
  <si>
    <t>ポコペン横丁</t>
  </si>
  <si>
    <t>高知県</t>
  </si>
  <si>
    <t>九州</t>
  </si>
  <si>
    <t>福岡県</t>
  </si>
  <si>
    <t>040</t>
  </si>
  <si>
    <t>八女市本町</t>
  </si>
  <si>
    <t>土橋八幡宮境内土橋市場</t>
  </si>
  <si>
    <t xml:space="preserve">高橋康太郎氏 </t>
  </si>
  <si>
    <t>040福岡県八女市本町</t>
  </si>
  <si>
    <t>佐賀県</t>
  </si>
  <si>
    <t>034</t>
  </si>
  <si>
    <t>伊万里市</t>
  </si>
  <si>
    <t>大川内山</t>
  </si>
  <si>
    <t>産業</t>
  </si>
  <si>
    <t>034佐賀県伊万里市</t>
  </si>
  <si>
    <t>035</t>
  </si>
  <si>
    <t>有田町</t>
  </si>
  <si>
    <t>トンバイ塀の道</t>
  </si>
  <si>
    <t>035佐賀県有田町</t>
  </si>
  <si>
    <t>036</t>
  </si>
  <si>
    <t>唐津市</t>
  </si>
  <si>
    <t>呼子町朝市通り</t>
  </si>
  <si>
    <t>036佐賀県唐津市呼子町</t>
  </si>
  <si>
    <t>長崎県</t>
  </si>
  <si>
    <t>105</t>
  </si>
  <si>
    <t>平戸市</t>
  </si>
  <si>
    <t>平戸</t>
  </si>
  <si>
    <t>105長崎県平戸市</t>
  </si>
  <si>
    <t>島原市</t>
  </si>
  <si>
    <t>島原</t>
  </si>
  <si>
    <t>熊本県</t>
  </si>
  <si>
    <t>018</t>
  </si>
  <si>
    <t>熊本市</t>
  </si>
  <si>
    <t>子飼商店街</t>
  </si>
  <si>
    <t>018熊本県熊本市</t>
  </si>
  <si>
    <t>大分県</t>
  </si>
  <si>
    <t>042</t>
  </si>
  <si>
    <t>別府市</t>
  </si>
  <si>
    <t>竹瓦小路</t>
  </si>
  <si>
    <t xml:space="preserve">中野護氏 </t>
  </si>
  <si>
    <t>042大分県別府市</t>
  </si>
  <si>
    <t>043</t>
  </si>
  <si>
    <t>浜脇丸井戸</t>
  </si>
  <si>
    <t>043大分県別府市</t>
  </si>
  <si>
    <t>044</t>
  </si>
  <si>
    <t>別府裏銀座</t>
  </si>
  <si>
    <t>中野護氏</t>
  </si>
  <si>
    <t>044大分県別府市</t>
  </si>
  <si>
    <t>045</t>
  </si>
  <si>
    <t>夫婦ぜんざい波止場横丁</t>
  </si>
  <si>
    <t>045大分県別府市</t>
  </si>
  <si>
    <t>宮崎県</t>
  </si>
  <si>
    <t>鹿児島県</t>
  </si>
  <si>
    <t>沖縄県</t>
  </si>
  <si>
    <t>011</t>
  </si>
  <si>
    <t>那覇市</t>
  </si>
  <si>
    <t>金城町の石畳</t>
  </si>
  <si>
    <t>011沖縄県那覇市</t>
  </si>
  <si>
    <t>012</t>
  </si>
  <si>
    <t>牧志市場</t>
  </si>
  <si>
    <t>012沖縄県那覇市</t>
  </si>
  <si>
    <t>013</t>
  </si>
  <si>
    <t>栄町市場</t>
  </si>
  <si>
    <t>013沖縄県那覇市</t>
  </si>
  <si>
    <t>014</t>
  </si>
  <si>
    <t>北谷町</t>
  </si>
  <si>
    <t>東部地区</t>
  </si>
  <si>
    <t>014沖縄県北谷町</t>
  </si>
  <si>
    <t>158</t>
  </si>
  <si>
    <t>中野駅北口</t>
  </si>
  <si>
    <t>地域</t>
  </si>
  <si>
    <t>商店街</t>
  </si>
  <si>
    <t>20110321</t>
  </si>
  <si>
    <t>159</t>
  </si>
  <si>
    <t>さいたま市</t>
  </si>
  <si>
    <t>大宮駅東口大門一丁目地区</t>
  </si>
  <si>
    <t>飲食店街・飲み屋街</t>
  </si>
  <si>
    <t>20110403</t>
  </si>
  <si>
    <t>160</t>
  </si>
  <si>
    <t>161</t>
  </si>
  <si>
    <t>墨田たぬき通り</t>
  </si>
  <si>
    <t>墨田鎌倉街道下</t>
  </si>
  <si>
    <t>住宅地</t>
  </si>
  <si>
    <t>佐原滋元</t>
  </si>
  <si>
    <t>20110404</t>
  </si>
  <si>
    <t>162</t>
  </si>
  <si>
    <t>リセンヌ小路</t>
  </si>
  <si>
    <t>20110411</t>
  </si>
  <si>
    <t>高円寺の商店街</t>
  </si>
  <si>
    <t>田辺陽子氏</t>
  </si>
  <si>
    <t>20110412</t>
  </si>
  <si>
    <t>杉並区梅里の社寺地</t>
  </si>
  <si>
    <t>寺町</t>
  </si>
  <si>
    <t>20100616</t>
  </si>
  <si>
    <t>170</t>
  </si>
  <si>
    <t>20110502</t>
  </si>
  <si>
    <t>街道筋</t>
  </si>
  <si>
    <t>街道筋・歴まち</t>
  </si>
  <si>
    <t>袋町</t>
  </si>
  <si>
    <t>上田市</t>
  </si>
  <si>
    <t>北国街道と周辺の路地</t>
  </si>
  <si>
    <t>松本街道と坂下通り</t>
  </si>
  <si>
    <t>20110430</t>
  </si>
  <si>
    <t>人情深川ご利益通り</t>
  </si>
  <si>
    <t>門前町</t>
  </si>
  <si>
    <t>172</t>
  </si>
  <si>
    <t>常陸太田市</t>
  </si>
  <si>
    <t>鯨ヶ丘の坂</t>
  </si>
  <si>
    <t>20110506</t>
  </si>
  <si>
    <t>171</t>
  </si>
  <si>
    <t>南九州市</t>
  </si>
  <si>
    <t>知覧町武家屋敷の路地</t>
  </si>
  <si>
    <t>歴まち</t>
  </si>
  <si>
    <t>鈴木隆男氏</t>
  </si>
  <si>
    <t>20110505</t>
  </si>
  <si>
    <t>東澤加代子氏</t>
  </si>
  <si>
    <t>20100611</t>
  </si>
  <si>
    <t>今井晴彦氏</t>
  </si>
  <si>
    <t>20100616</t>
  </si>
  <si>
    <t>20100619</t>
  </si>
  <si>
    <t>中央仲見世</t>
  </si>
  <si>
    <t>甲府市</t>
  </si>
  <si>
    <t>163</t>
  </si>
  <si>
    <t>164</t>
  </si>
  <si>
    <t>165</t>
  </si>
  <si>
    <t>阿佐谷壱番街</t>
  </si>
  <si>
    <t>鈴木隆男氏</t>
  </si>
  <si>
    <t>20110424</t>
  </si>
  <si>
    <t>166</t>
  </si>
  <si>
    <t>167</t>
  </si>
  <si>
    <t>168</t>
  </si>
  <si>
    <t>169</t>
  </si>
  <si>
    <t>東高円寺ニコニコロード</t>
  </si>
  <si>
    <t>鈴木隆男氏</t>
  </si>
  <si>
    <t>20110430</t>
  </si>
  <si>
    <t>地
域</t>
  </si>
  <si>
    <t>176</t>
  </si>
  <si>
    <t>175</t>
  </si>
  <si>
    <t>八王子市</t>
  </si>
  <si>
    <t>吉祥寺駅北口</t>
  </si>
  <si>
    <t>面</t>
  </si>
  <si>
    <t>事務局</t>
  </si>
  <si>
    <t>20110606</t>
  </si>
  <si>
    <t>黒塀通り</t>
  </si>
  <si>
    <t>旧花街</t>
  </si>
  <si>
    <t>173</t>
  </si>
  <si>
    <t>174</t>
  </si>
  <si>
    <t>三島市</t>
  </si>
  <si>
    <t>愛染小路・駅前名店街</t>
  </si>
  <si>
    <t xml:space="preserve">事務局 </t>
  </si>
  <si>
    <t>せせらぎのみち</t>
  </si>
  <si>
    <t>水路脇</t>
  </si>
  <si>
    <t>177</t>
  </si>
  <si>
    <t>西荻窪駅前</t>
  </si>
  <si>
    <t>飲み屋街</t>
  </si>
  <si>
    <t>田辺陽子氏</t>
  </si>
  <si>
    <t>20110608</t>
  </si>
  <si>
    <t>178</t>
  </si>
  <si>
    <t>尾花沢市</t>
  </si>
  <si>
    <t>銀山温泉</t>
  </si>
  <si>
    <t>温泉街</t>
  </si>
  <si>
    <t>鈴木隆男氏</t>
  </si>
  <si>
    <t>20110613</t>
  </si>
  <si>
    <t>179</t>
  </si>
  <si>
    <t>秋田市</t>
  </si>
  <si>
    <t>川反飲食街の路地</t>
  </si>
  <si>
    <t>20110615</t>
  </si>
  <si>
    <t>180</t>
  </si>
  <si>
    <t>新庄市</t>
  </si>
  <si>
    <t>あけぼの町飲食街</t>
  </si>
  <si>
    <t>20110628</t>
  </si>
  <si>
    <t>181</t>
  </si>
  <si>
    <t>上板橋商店街周辺</t>
  </si>
  <si>
    <t>20110918</t>
  </si>
  <si>
    <t>182</t>
  </si>
  <si>
    <t>日ノ出町・黄金町京急高架の路地</t>
  </si>
  <si>
    <t>20111013</t>
  </si>
  <si>
    <t>再生</t>
  </si>
  <si>
    <t>アーティスト村</t>
  </si>
  <si>
    <t>183</t>
  </si>
  <si>
    <t>184</t>
  </si>
  <si>
    <t>185</t>
  </si>
  <si>
    <t>186</t>
  </si>
  <si>
    <t>187</t>
  </si>
  <si>
    <t>柳小路</t>
  </si>
  <si>
    <t>祇園南町</t>
  </si>
  <si>
    <t>祇園北町</t>
  </si>
  <si>
    <t>先斗町</t>
  </si>
  <si>
    <t>新京極の枝路地</t>
  </si>
  <si>
    <t>路線</t>
  </si>
  <si>
    <t>茶屋街</t>
  </si>
  <si>
    <t>司波寬氏</t>
  </si>
  <si>
    <t>京都市東山区</t>
  </si>
  <si>
    <t>20111028</t>
  </si>
  <si>
    <t>花街</t>
  </si>
  <si>
    <t>観光商店街</t>
  </si>
  <si>
    <t>三軒茶屋エコー</t>
  </si>
  <si>
    <t>三軒茶屋すずらん通り</t>
  </si>
  <si>
    <t>自由ヶ丘鳥居のある路地</t>
  </si>
  <si>
    <t>路線（十字）</t>
  </si>
  <si>
    <t>20111219</t>
  </si>
  <si>
    <t>20111220</t>
  </si>
  <si>
    <t xml:space="preserve">瀬下由美氏 </t>
  </si>
  <si>
    <t>190</t>
  </si>
  <si>
    <t>189</t>
  </si>
  <si>
    <t>188</t>
  </si>
  <si>
    <t>和歌山市加太</t>
  </si>
  <si>
    <t>加太の路地</t>
  </si>
  <si>
    <t>漁師町</t>
  </si>
  <si>
    <t>辻本勝久氏</t>
  </si>
  <si>
    <t>20111208</t>
  </si>
  <si>
    <t>191</t>
  </si>
  <si>
    <t>土浦市</t>
  </si>
  <si>
    <t>歴史の小径－琴平通り</t>
  </si>
  <si>
    <t>伊藤春樹</t>
  </si>
  <si>
    <t>20120113</t>
  </si>
  <si>
    <t>192</t>
  </si>
  <si>
    <t>浅草浅草寺坊の路地</t>
  </si>
  <si>
    <t>団地</t>
  </si>
  <si>
    <t>寺の坊</t>
  </si>
  <si>
    <t>佐原滋元氏</t>
  </si>
  <si>
    <t>20120410</t>
  </si>
  <si>
    <t>193</t>
  </si>
  <si>
    <t>荒川仲町通り</t>
  </si>
  <si>
    <t>20120521</t>
  </si>
  <si>
    <t>194</t>
  </si>
  <si>
    <t>荻窪銀座井戸のある路地</t>
  </si>
  <si>
    <t>201</t>
  </si>
  <si>
    <t>新宿三丁目末広通り</t>
  </si>
  <si>
    <t xml:space="preserve">瀬下由美氏 </t>
  </si>
  <si>
    <t>20120608</t>
  </si>
  <si>
    <t>195</t>
  </si>
  <si>
    <t>196</t>
  </si>
  <si>
    <t>197</t>
  </si>
  <si>
    <t>198</t>
  </si>
  <si>
    <t>199</t>
  </si>
  <si>
    <t>200</t>
  </si>
  <si>
    <t>鎌倉市</t>
  </si>
  <si>
    <t>鎌倉市・金沢区</t>
  </si>
  <si>
    <t xml:space="preserve">事務局 </t>
  </si>
  <si>
    <t>20120607</t>
  </si>
  <si>
    <t>琴弾小路</t>
  </si>
  <si>
    <t>宇都宮小路</t>
  </si>
  <si>
    <t>小町通り裏の小路群</t>
  </si>
  <si>
    <t>北鎌倉駅周辺の小路</t>
  </si>
  <si>
    <t>長寿寺～扇ガ谷の路地</t>
  </si>
  <si>
    <t>丸七商店街</t>
  </si>
  <si>
    <t>複数路線</t>
  </si>
  <si>
    <t>路線？</t>
  </si>
  <si>
    <t>住宅地</t>
  </si>
  <si>
    <t>203</t>
  </si>
  <si>
    <t>五反田小桜小路</t>
  </si>
  <si>
    <t>飲食店街</t>
  </si>
  <si>
    <t>20120622</t>
  </si>
  <si>
    <t>202</t>
  </si>
  <si>
    <t>浅草初音小路</t>
  </si>
  <si>
    <t>207</t>
  </si>
  <si>
    <t>204</t>
  </si>
  <si>
    <t>弘前市</t>
  </si>
  <si>
    <t>かくみ小路</t>
  </si>
  <si>
    <t>20120801</t>
  </si>
  <si>
    <t>205</t>
  </si>
  <si>
    <t>黒石市</t>
  </si>
  <si>
    <t>よされ横丁</t>
  </si>
  <si>
    <t>北上市</t>
  </si>
  <si>
    <t>青柳町</t>
  </si>
  <si>
    <t>208</t>
  </si>
  <si>
    <t>成田市</t>
  </si>
  <si>
    <t>成田上町</t>
  </si>
  <si>
    <t>206</t>
  </si>
  <si>
    <t>千住毎日通り飲食店街</t>
  </si>
  <si>
    <t>209</t>
  </si>
  <si>
    <t>銚子市</t>
  </si>
  <si>
    <t>外川の路地</t>
  </si>
  <si>
    <t>20121018</t>
  </si>
  <si>
    <t>210</t>
  </si>
  <si>
    <t>211</t>
  </si>
  <si>
    <t>青梅市</t>
  </si>
  <si>
    <t>昭和レトロ商店街の路地</t>
  </si>
  <si>
    <t>仲町にゃにゃ曲り</t>
  </si>
  <si>
    <t>20121115</t>
  </si>
  <si>
    <t>213</t>
  </si>
  <si>
    <t>流山市</t>
  </si>
  <si>
    <t>旧街道沿いの路地</t>
  </si>
  <si>
    <t>20120326</t>
  </si>
  <si>
    <t>212</t>
  </si>
  <si>
    <t>文化横丁</t>
  </si>
  <si>
    <t>20130304</t>
  </si>
  <si>
    <t>214</t>
  </si>
  <si>
    <t>東一市場</t>
  </si>
  <si>
    <t>20130329</t>
  </si>
  <si>
    <t>215</t>
  </si>
  <si>
    <t>笠間市</t>
  </si>
  <si>
    <t>笠間稲荷の路地</t>
  </si>
  <si>
    <t>参道</t>
  </si>
  <si>
    <t>216</t>
  </si>
  <si>
    <t>鯛萬小路</t>
  </si>
  <si>
    <t>20130914</t>
  </si>
  <si>
    <t>217</t>
  </si>
  <si>
    <t>別所温泉北向観音路地</t>
  </si>
  <si>
    <t>218</t>
  </si>
  <si>
    <t>西荻窪南口仲通街の路地</t>
  </si>
  <si>
    <t>20140516</t>
  </si>
  <si>
    <t>220</t>
  </si>
  <si>
    <t>221</t>
  </si>
  <si>
    <t>鶴橋の路地</t>
  </si>
  <si>
    <t>20140829</t>
  </si>
  <si>
    <t>新世界の路地</t>
  </si>
  <si>
    <t>大阪市生野区</t>
  </si>
  <si>
    <t>大阪市浪速区</t>
  </si>
  <si>
    <t>219</t>
  </si>
  <si>
    <t>福山市</t>
  </si>
  <si>
    <t>鞆の路地</t>
  </si>
  <si>
    <t>223</t>
  </si>
  <si>
    <t>名古屋市</t>
  </si>
  <si>
    <t>那古野四間道周辺の路地</t>
  </si>
  <si>
    <t>20150522</t>
  </si>
  <si>
    <t>堀沿い</t>
  </si>
  <si>
    <t>222</t>
  </si>
  <si>
    <t>大井町平和小路</t>
  </si>
  <si>
    <t>20141228</t>
  </si>
  <si>
    <t>大慈寺・鉈屋町の路地</t>
  </si>
  <si>
    <t>盛岡市</t>
  </si>
  <si>
    <t>229</t>
  </si>
  <si>
    <t>舟運</t>
  </si>
  <si>
    <t>224</t>
  </si>
  <si>
    <t>225</t>
  </si>
  <si>
    <t>226</t>
  </si>
  <si>
    <t>227</t>
  </si>
  <si>
    <t>228</t>
  </si>
  <si>
    <t>郡上市</t>
  </si>
  <si>
    <t>岐阜市</t>
  </si>
  <si>
    <t>宗祇水への路地</t>
  </si>
  <si>
    <t>20150528</t>
  </si>
  <si>
    <t>湧水</t>
  </si>
  <si>
    <t>地域・路線</t>
  </si>
  <si>
    <t>商業地</t>
  </si>
  <si>
    <t>いがわこみちと周辺の路地</t>
  </si>
  <si>
    <t>やなか水のこみちと周辺の路地</t>
  </si>
  <si>
    <t>柳町の路地</t>
  </si>
  <si>
    <t>川原町の路地</t>
  </si>
  <si>
    <t>商業地・歴まち</t>
  </si>
  <si>
    <t>高山市</t>
  </si>
  <si>
    <t>飛驒市</t>
  </si>
  <si>
    <t>20150603</t>
  </si>
  <si>
    <t>234</t>
  </si>
  <si>
    <t>盛岡市</t>
  </si>
  <si>
    <t>20150622</t>
  </si>
  <si>
    <t>内丸</t>
  </si>
  <si>
    <t>門前町？</t>
  </si>
  <si>
    <t>232</t>
  </si>
  <si>
    <t>船橋市</t>
  </si>
  <si>
    <t>船橋駅南口仲通り</t>
  </si>
  <si>
    <t>233</t>
  </si>
  <si>
    <t>神田須田町</t>
  </si>
  <si>
    <t>元繁華街</t>
  </si>
  <si>
    <t>住商事混在地</t>
  </si>
  <si>
    <t>ガード下</t>
  </si>
  <si>
    <t>ガード下・闇市</t>
  </si>
  <si>
    <t>231</t>
  </si>
  <si>
    <t>旧品川宿周辺の路地</t>
  </si>
  <si>
    <t>商店街・住宅地</t>
  </si>
  <si>
    <t>旧宿場町</t>
  </si>
  <si>
    <t>230</t>
  </si>
  <si>
    <t>20150612</t>
  </si>
  <si>
    <t>路地市庭</t>
  </si>
  <si>
    <t>235</t>
  </si>
  <si>
    <t>236</t>
  </si>
  <si>
    <t>237</t>
  </si>
  <si>
    <t>238</t>
  </si>
  <si>
    <t>長崎市</t>
  </si>
  <si>
    <t>司波寛氏</t>
  </si>
  <si>
    <t>20150715</t>
  </si>
  <si>
    <t>アルコア中通り（別名:龍馬の道）</t>
  </si>
  <si>
    <t>傾斜地の住宅地</t>
  </si>
  <si>
    <t>寺町通りとその延長区間</t>
  </si>
  <si>
    <t>旧唐人屋舗</t>
  </si>
  <si>
    <t>239</t>
  </si>
  <si>
    <t>240</t>
  </si>
  <si>
    <t>出雲崎町</t>
  </si>
  <si>
    <t>20150805</t>
  </si>
  <si>
    <t>事務局</t>
  </si>
  <si>
    <t>摂田屋旧三国街道とその周辺の路地</t>
  </si>
  <si>
    <t>路線・枝線</t>
  </si>
  <si>
    <t>旧街道</t>
  </si>
  <si>
    <t>旧街道・産業地</t>
  </si>
  <si>
    <t>242</t>
  </si>
  <si>
    <t>長岡市</t>
  </si>
  <si>
    <t>直江津駅北口の路地</t>
  </si>
  <si>
    <t>商業地裏通り</t>
  </si>
  <si>
    <t>243</t>
  </si>
  <si>
    <t>高田背割り路地</t>
  </si>
  <si>
    <t>街区の背割り</t>
  </si>
  <si>
    <t>244</t>
  </si>
  <si>
    <t>245</t>
  </si>
  <si>
    <t>上三之町と大新町</t>
  </si>
  <si>
    <t>飛騨古川白壁土蔵街</t>
  </si>
  <si>
    <t>246</t>
  </si>
  <si>
    <t>木曽町福島</t>
  </si>
  <si>
    <t>中山道福島宿上の段周辺の路地</t>
  </si>
  <si>
    <t>旧街道宿場町</t>
  </si>
  <si>
    <t xml:space="preserve">司波寛氏 </t>
  </si>
  <si>
    <t>20150827</t>
  </si>
  <si>
    <t>241</t>
  </si>
  <si>
    <t>247</t>
  </si>
  <si>
    <t>北国街道とその周辺の地</t>
  </si>
  <si>
    <t>和島はちすば通りと周辺の路地</t>
  </si>
  <si>
    <t>20151118</t>
  </si>
  <si>
    <t>柏崎市</t>
  </si>
  <si>
    <t>東本町の路地</t>
  </si>
  <si>
    <t>東かがわ市</t>
  </si>
  <si>
    <t>引田の路地</t>
  </si>
  <si>
    <t>中心市街地・漁師町</t>
  </si>
  <si>
    <t>20151102</t>
  </si>
  <si>
    <t>248</t>
  </si>
  <si>
    <t>251</t>
  </si>
  <si>
    <t>大須文殊小路</t>
  </si>
  <si>
    <t>20160330</t>
  </si>
  <si>
    <t>20160330</t>
  </si>
  <si>
    <t>250</t>
  </si>
  <si>
    <t>古川商店街</t>
  </si>
  <si>
    <t>249</t>
  </si>
  <si>
    <t>高知市追手筋</t>
  </si>
  <si>
    <t>高知55番街　竜馬通り</t>
  </si>
  <si>
    <t>252</t>
  </si>
  <si>
    <t>蒲田西口くいだおれ横丁・バーボンロード</t>
  </si>
  <si>
    <t>20160517</t>
  </si>
  <si>
    <t>253</t>
  </si>
  <si>
    <t>市川市</t>
  </si>
  <si>
    <t>八幡・菅野の路地</t>
  </si>
  <si>
    <t>20170510</t>
  </si>
  <si>
    <t>254</t>
  </si>
  <si>
    <t>十条銀座商店街</t>
  </si>
  <si>
    <t>路線・面</t>
  </si>
  <si>
    <t>20170824</t>
  </si>
  <si>
    <t>255</t>
  </si>
  <si>
    <t>亀有こち亀の路地</t>
  </si>
  <si>
    <t>20171001</t>
  </si>
  <si>
    <t>商店街・飲み屋街</t>
  </si>
  <si>
    <t>駅前</t>
  </si>
  <si>
    <t>水路</t>
  </si>
  <si>
    <t>256</t>
  </si>
  <si>
    <t>257</t>
  </si>
  <si>
    <t>258</t>
  </si>
  <si>
    <t>松崎町</t>
  </si>
  <si>
    <t>街なかの路地</t>
  </si>
  <si>
    <t>岩地の路地</t>
  </si>
  <si>
    <t>岩科の路地</t>
  </si>
  <si>
    <t>崖地</t>
  </si>
  <si>
    <t>傾斜地</t>
  </si>
  <si>
    <t>20180501</t>
  </si>
  <si>
    <t>密集市街地</t>
  </si>
  <si>
    <t>20180201</t>
  </si>
  <si>
    <t>260</t>
  </si>
  <si>
    <t>261</t>
  </si>
  <si>
    <t>南砺市</t>
  </si>
  <si>
    <t>射水市</t>
  </si>
  <si>
    <t>城端の路地</t>
  </si>
  <si>
    <t>20190813</t>
  </si>
  <si>
    <t>放生津の祠のある路地</t>
  </si>
  <si>
    <t>262</t>
  </si>
  <si>
    <t>263</t>
  </si>
  <si>
    <t>264</t>
  </si>
  <si>
    <t>佐渡市</t>
  </si>
  <si>
    <t>相川の路地</t>
  </si>
  <si>
    <t>小木の路地</t>
  </si>
  <si>
    <t>宿根木の路地</t>
  </si>
  <si>
    <t>元中心地</t>
  </si>
  <si>
    <t>港町</t>
  </si>
  <si>
    <t>20190906</t>
  </si>
  <si>
    <t>265</t>
  </si>
  <si>
    <t>下田市</t>
  </si>
  <si>
    <t>線</t>
  </si>
  <si>
    <t>観光地</t>
  </si>
  <si>
    <t>20201106</t>
  </si>
  <si>
    <t>ペリーロード</t>
  </si>
  <si>
    <t>日比谷OKUROJIほか高架下</t>
  </si>
  <si>
    <t>273</t>
  </si>
  <si>
    <t>飲食店街・ＳＣ</t>
  </si>
  <si>
    <t>20210122</t>
  </si>
  <si>
    <t>275</t>
  </si>
  <si>
    <t>2K540 AKI-OKA ARTISAN</t>
  </si>
  <si>
    <t>クラフト店＆工房</t>
  </si>
  <si>
    <t>本郷</t>
  </si>
  <si>
    <t>学前町</t>
  </si>
  <si>
    <t>271</t>
  </si>
  <si>
    <t>269</t>
  </si>
  <si>
    <t>渋谷のんべい横丁</t>
  </si>
  <si>
    <t>闇市</t>
  </si>
  <si>
    <t>270</t>
  </si>
  <si>
    <t>274</t>
  </si>
  <si>
    <t>渋谷横丁</t>
  </si>
  <si>
    <t>建物内</t>
  </si>
  <si>
    <t>ＳＣ</t>
  </si>
  <si>
    <t>渋谷本町</t>
  </si>
  <si>
    <t>268</t>
  </si>
  <si>
    <t>金町栄通り</t>
  </si>
  <si>
    <t>259</t>
  </si>
  <si>
    <t>267</t>
  </si>
  <si>
    <t>松島の路地</t>
  </si>
  <si>
    <t>266</t>
  </si>
  <si>
    <t>東京都町田市町田駅周辺の商店街</t>
  </si>
  <si>
    <t>272</t>
  </si>
  <si>
    <t>虎ノ門横丁</t>
  </si>
  <si>
    <t>再開発ビル</t>
  </si>
  <si>
    <t>276</t>
  </si>
  <si>
    <t>立町周辺</t>
  </si>
  <si>
    <t>街道周辺</t>
  </si>
  <si>
    <t xml:space="preserve">今井晴彦氏 </t>
  </si>
  <si>
    <t>20220517</t>
  </si>
  <si>
    <t>277</t>
  </si>
  <si>
    <t>岸町の路地</t>
  </si>
  <si>
    <t>20230525</t>
  </si>
  <si>
    <t>277東京都北区岸町</t>
  </si>
  <si>
    <t>278</t>
  </si>
  <si>
    <t>上池袋の路地</t>
  </si>
  <si>
    <t>雑司ヶ谷の路地</t>
  </si>
  <si>
    <t>住宅地・門前町</t>
  </si>
  <si>
    <t>20230525</t>
  </si>
  <si>
    <t>278東京都豊島区南池袋</t>
  </si>
  <si>
    <t>279</t>
  </si>
  <si>
    <t>根岸の路地</t>
  </si>
  <si>
    <t>住宅地・ホテル街</t>
  </si>
  <si>
    <t>279東京都根岸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</si>
</sst>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0&quot;現&quot;&quot;在&quot;"/>
    <numFmt numFmtId="178" formatCode="m/dd/yy&quot;現&quot;&quot;在&quot;"/>
    <numFmt numFmtId="179" formatCode="yyyy/mm/dd&quot;現&quot;&quot;在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39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49" fontId="0" fillId="0" borderId="21" xfId="0" applyNumberFormat="1" applyFill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0" fillId="0" borderId="22" xfId="0" applyNumberFormat="1" applyFill="1" applyBorder="1" applyAlignment="1">
      <alignment vertical="center"/>
    </xf>
    <xf numFmtId="0" fontId="37" fillId="0" borderId="0" xfId="0" applyFont="1" applyAlignment="1">
      <alignment vertical="center"/>
    </xf>
    <xf numFmtId="49" fontId="38" fillId="0" borderId="14" xfId="0" applyNumberFormat="1" applyFont="1" applyBorder="1" applyAlignment="1">
      <alignment vertical="center"/>
    </xf>
    <xf numFmtId="49" fontId="38" fillId="0" borderId="22" xfId="0" applyNumberFormat="1" applyFont="1" applyBorder="1" applyAlignment="1">
      <alignment vertical="center"/>
    </xf>
    <xf numFmtId="49" fontId="38" fillId="0" borderId="10" xfId="0" applyNumberFormat="1" applyFont="1" applyBorder="1" applyAlignment="1">
      <alignment horizontal="right" vertical="center"/>
    </xf>
    <xf numFmtId="49" fontId="38" fillId="0" borderId="10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49" fontId="38" fillId="0" borderId="17" xfId="0" applyNumberFormat="1" applyFont="1" applyBorder="1" applyAlignment="1">
      <alignment vertical="center"/>
    </xf>
    <xf numFmtId="0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9" fontId="0" fillId="0" borderId="24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9"/>
  <sheetViews>
    <sheetView tabSelected="1"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R90" sqref="R90"/>
    </sheetView>
  </sheetViews>
  <sheetFormatPr defaultColWidth="8.796875" defaultRowHeight="14.25"/>
  <cols>
    <col min="1" max="1" width="3" style="0" customWidth="1"/>
    <col min="2" max="2" width="9.5" style="0" bestFit="1" customWidth="1"/>
    <col min="3" max="3" width="4.5" style="0" bestFit="1" customWidth="1"/>
    <col min="4" max="4" width="15.09765625" style="0" customWidth="1"/>
    <col min="5" max="5" width="36.8984375" style="0" customWidth="1"/>
    <col min="6" max="6" width="12.8984375" style="0" customWidth="1"/>
    <col min="7" max="7" width="18.59765625" style="0" customWidth="1"/>
    <col min="8" max="8" width="11.59765625" style="0" bestFit="1" customWidth="1"/>
    <col min="9" max="10" width="11.59765625" style="0" customWidth="1"/>
    <col min="11" max="11" width="7.5" style="0" hidden="1" customWidth="1"/>
    <col min="12" max="12" width="9.19921875" style="0" customWidth="1"/>
    <col min="13" max="13" width="4.5" style="0" bestFit="1" customWidth="1"/>
    <col min="14" max="17" width="9.19921875" style="0" customWidth="1"/>
    <col min="18" max="18" width="25" style="0" bestFit="1" customWidth="1"/>
  </cols>
  <sheetData>
    <row r="1" ht="13.5">
      <c r="M1">
        <f>SUM(M6:M347)</f>
        <v>279</v>
      </c>
    </row>
    <row r="2" spans="1:10" ht="13.5">
      <c r="A2" t="s">
        <v>0</v>
      </c>
      <c r="F2">
        <f>COUNTA(C5:C348)</f>
        <v>279</v>
      </c>
      <c r="G2" s="28" t="s">
        <v>1</v>
      </c>
      <c r="H2" s="1">
        <f>COUNTA(E5:E348)</f>
        <v>279</v>
      </c>
      <c r="I2" s="42">
        <f ca="1">TODAY()</f>
        <v>45071</v>
      </c>
      <c r="J2" s="42"/>
    </row>
    <row r="3" spans="1:18" ht="13.5">
      <c r="A3" s="43" t="s">
        <v>806</v>
      </c>
      <c r="B3" s="45" t="s">
        <v>3</v>
      </c>
      <c r="C3" s="47" t="s">
        <v>4</v>
      </c>
      <c r="D3" s="47" t="s">
        <v>5</v>
      </c>
      <c r="E3" s="47" t="s">
        <v>6</v>
      </c>
      <c r="F3" s="49" t="s">
        <v>7</v>
      </c>
      <c r="G3" s="49"/>
      <c r="H3" s="50"/>
      <c r="I3" s="47" t="s">
        <v>8</v>
      </c>
      <c r="J3" s="47" t="s">
        <v>9</v>
      </c>
      <c r="K3" s="40" t="s">
        <v>10</v>
      </c>
      <c r="R3" t="s">
        <v>5</v>
      </c>
    </row>
    <row r="4" spans="1:11" ht="13.5">
      <c r="A4" s="44"/>
      <c r="B4" s="46"/>
      <c r="C4" s="48"/>
      <c r="D4" s="48"/>
      <c r="E4" s="48"/>
      <c r="F4" s="26" t="s">
        <v>2</v>
      </c>
      <c r="G4" s="25" t="s">
        <v>11</v>
      </c>
      <c r="H4" s="2" t="s">
        <v>12</v>
      </c>
      <c r="I4" s="48"/>
      <c r="J4" s="48"/>
      <c r="K4" s="41"/>
    </row>
    <row r="5" spans="1:18" ht="13.5">
      <c r="A5" s="3" t="s">
        <v>13</v>
      </c>
      <c r="B5" s="4"/>
      <c r="C5" s="5"/>
      <c r="D5" s="4"/>
      <c r="E5" s="4"/>
      <c r="F5" s="4"/>
      <c r="G5" s="4"/>
      <c r="H5" s="4"/>
      <c r="I5" s="4"/>
      <c r="J5" s="6"/>
      <c r="K5" s="6"/>
      <c r="L5" s="7"/>
      <c r="M5" s="7"/>
      <c r="N5" s="7"/>
      <c r="O5" s="7"/>
      <c r="P5" s="7"/>
      <c r="Q5" s="7"/>
      <c r="R5" s="7"/>
    </row>
    <row r="6" spans="1:18" ht="13.5">
      <c r="A6" s="8"/>
      <c r="B6" s="9"/>
      <c r="C6" s="10">
        <v>147</v>
      </c>
      <c r="D6" s="11" t="s">
        <v>14</v>
      </c>
      <c r="E6" s="11" t="s">
        <v>15</v>
      </c>
      <c r="F6" s="11" t="s">
        <v>16</v>
      </c>
      <c r="G6" s="12" t="s">
        <v>17</v>
      </c>
      <c r="H6" s="11"/>
      <c r="I6" s="13" t="s">
        <v>18</v>
      </c>
      <c r="J6" s="13">
        <v>20111231</v>
      </c>
      <c r="K6" s="13"/>
      <c r="L6" s="27">
        <f>COUNTIF(C$6:C6,C6)</f>
        <v>1</v>
      </c>
      <c r="M6" s="27">
        <f>IF(J6&gt;0,1,0)</f>
        <v>1</v>
      </c>
      <c r="N6" s="27">
        <f>VALUE(C6)</f>
        <v>147</v>
      </c>
      <c r="O6" s="27">
        <f>COUNTIF(L$6:L6,1)</f>
        <v>1</v>
      </c>
      <c r="P6" s="27">
        <f aca="true" t="shared" si="0" ref="P6:P37">COUNTIF($N$6:$N$348,O6)</f>
        <v>1</v>
      </c>
      <c r="Q6" s="7"/>
      <c r="R6" s="7"/>
    </row>
    <row r="7" spans="1:18" ht="13.5">
      <c r="A7" s="8"/>
      <c r="B7" s="9"/>
      <c r="C7" s="10">
        <v>148</v>
      </c>
      <c r="D7" s="11"/>
      <c r="E7" s="11" t="s">
        <v>19</v>
      </c>
      <c r="F7" s="11" t="s">
        <v>16</v>
      </c>
      <c r="G7" s="12" t="s">
        <v>20</v>
      </c>
      <c r="H7" s="11"/>
      <c r="I7" s="13" t="s">
        <v>18</v>
      </c>
      <c r="J7" s="13">
        <v>20110109</v>
      </c>
      <c r="K7" s="13"/>
      <c r="L7" s="27">
        <f>COUNTIF(C$6:C7,C7)</f>
        <v>1</v>
      </c>
      <c r="M7" s="27">
        <f aca="true" t="shared" si="1" ref="M7:M72">IF(J7&gt;0,1,0)</f>
        <v>1</v>
      </c>
      <c r="N7" s="27">
        <f aca="true" t="shared" si="2" ref="N7:N72">VALUE(C7)</f>
        <v>148</v>
      </c>
      <c r="O7" s="27">
        <f>COUNTIF(L$6:L7,1)</f>
        <v>2</v>
      </c>
      <c r="P7" s="27">
        <f t="shared" si="0"/>
        <v>1</v>
      </c>
      <c r="Q7" s="7"/>
      <c r="R7" s="7"/>
    </row>
    <row r="8" spans="1:18" ht="13.5">
      <c r="A8" s="8"/>
      <c r="B8" s="9"/>
      <c r="C8" s="10">
        <v>145</v>
      </c>
      <c r="D8" s="11" t="s">
        <v>21</v>
      </c>
      <c r="E8" s="11" t="s">
        <v>22</v>
      </c>
      <c r="F8" s="11" t="s">
        <v>16</v>
      </c>
      <c r="G8" s="12"/>
      <c r="H8" s="11"/>
      <c r="I8" s="13" t="s">
        <v>18</v>
      </c>
      <c r="J8" s="13">
        <v>20101223</v>
      </c>
      <c r="K8" s="13"/>
      <c r="L8" s="27">
        <f>COUNTIF(C$6:C8,C8)</f>
        <v>1</v>
      </c>
      <c r="M8" s="27">
        <f t="shared" si="1"/>
        <v>1</v>
      </c>
      <c r="N8" s="27">
        <f t="shared" si="2"/>
        <v>145</v>
      </c>
      <c r="O8" s="27">
        <f>COUNTIF(L$6:L8,1)</f>
        <v>3</v>
      </c>
      <c r="P8" s="27">
        <f t="shared" si="0"/>
        <v>1</v>
      </c>
      <c r="Q8" s="7"/>
      <c r="R8" s="7"/>
    </row>
    <row r="9" spans="1:18" ht="13.5">
      <c r="A9" s="8"/>
      <c r="B9" s="9"/>
      <c r="C9" s="10">
        <v>146</v>
      </c>
      <c r="D9" s="11"/>
      <c r="E9" s="11" t="s">
        <v>23</v>
      </c>
      <c r="F9" s="11" t="s">
        <v>16</v>
      </c>
      <c r="G9" s="12" t="s">
        <v>20</v>
      </c>
      <c r="H9" s="11"/>
      <c r="I9" s="13" t="s">
        <v>18</v>
      </c>
      <c r="J9" s="13">
        <v>20101224</v>
      </c>
      <c r="K9" s="13"/>
      <c r="L9" s="27">
        <f>COUNTIF(C$6:C9,C9)</f>
        <v>1</v>
      </c>
      <c r="M9" s="27">
        <f t="shared" si="1"/>
        <v>1</v>
      </c>
      <c r="N9" s="27">
        <f t="shared" si="2"/>
        <v>146</v>
      </c>
      <c r="O9" s="27">
        <f>COUNTIF(L$6:L9,1)</f>
        <v>4</v>
      </c>
      <c r="P9" s="27">
        <f t="shared" si="0"/>
        <v>1</v>
      </c>
      <c r="Q9" s="7"/>
      <c r="R9" s="7"/>
    </row>
    <row r="10" spans="1:18" ht="13.5">
      <c r="A10" s="8"/>
      <c r="B10" s="9"/>
      <c r="C10" s="10" t="s">
        <v>24</v>
      </c>
      <c r="D10" s="11"/>
      <c r="E10" s="11" t="s">
        <v>25</v>
      </c>
      <c r="F10" s="11" t="s">
        <v>2</v>
      </c>
      <c r="G10" s="12" t="s">
        <v>20</v>
      </c>
      <c r="H10" s="11"/>
      <c r="I10" s="13" t="s">
        <v>18</v>
      </c>
      <c r="J10" s="13" t="s">
        <v>26</v>
      </c>
      <c r="K10" s="13"/>
      <c r="L10" s="27">
        <f>COUNTIF(C$6:C10,C10)</f>
        <v>1</v>
      </c>
      <c r="M10" s="27">
        <f t="shared" si="1"/>
        <v>1</v>
      </c>
      <c r="N10" s="27">
        <f t="shared" si="2"/>
        <v>157</v>
      </c>
      <c r="O10" s="27">
        <f>COUNTIF(L$6:L10,1)</f>
        <v>5</v>
      </c>
      <c r="P10" s="27">
        <f t="shared" si="0"/>
        <v>1</v>
      </c>
      <c r="Q10" s="7"/>
      <c r="R10" s="7"/>
    </row>
    <row r="11" spans="1:18" ht="13.5">
      <c r="A11" s="14"/>
      <c r="B11" s="15"/>
      <c r="C11" s="10"/>
      <c r="D11" s="11"/>
      <c r="E11" s="11"/>
      <c r="F11" s="11"/>
      <c r="G11" s="12"/>
      <c r="H11" s="11"/>
      <c r="I11" s="13"/>
      <c r="J11" s="13"/>
      <c r="K11" s="13"/>
      <c r="L11" s="27">
        <f>COUNTIF(C$6:C11,C11)</f>
        <v>0</v>
      </c>
      <c r="M11" s="27">
        <f t="shared" si="1"/>
        <v>0</v>
      </c>
      <c r="N11" s="27">
        <f t="shared" si="2"/>
        <v>0</v>
      </c>
      <c r="O11" s="27">
        <f>COUNTIF(L$6:L11,1)</f>
        <v>5</v>
      </c>
      <c r="P11" s="27">
        <f t="shared" si="0"/>
        <v>1</v>
      </c>
      <c r="Q11" s="7"/>
      <c r="R11" s="7"/>
    </row>
    <row r="12" spans="1:18" ht="13.5">
      <c r="A12" s="3" t="s">
        <v>27</v>
      </c>
      <c r="B12" s="4"/>
      <c r="C12" s="5"/>
      <c r="D12" s="4"/>
      <c r="E12" s="4"/>
      <c r="F12" s="4"/>
      <c r="G12" s="4"/>
      <c r="H12" s="4"/>
      <c r="I12" s="4"/>
      <c r="J12" s="6"/>
      <c r="K12" s="6"/>
      <c r="L12" s="27">
        <f>COUNTIF(C$6:C12,C12)</f>
        <v>0</v>
      </c>
      <c r="M12" s="27">
        <f t="shared" si="1"/>
        <v>0</v>
      </c>
      <c r="N12" s="27">
        <f t="shared" si="2"/>
        <v>0</v>
      </c>
      <c r="O12" s="27">
        <f>COUNTIF(L$6:L12,1)</f>
        <v>5</v>
      </c>
      <c r="P12" s="27">
        <f t="shared" si="0"/>
        <v>1</v>
      </c>
      <c r="Q12" s="7"/>
      <c r="R12" s="7"/>
    </row>
    <row r="13" spans="1:18" ht="13.5">
      <c r="A13" s="8"/>
      <c r="B13" s="16" t="s">
        <v>28</v>
      </c>
      <c r="C13" s="10" t="s">
        <v>29</v>
      </c>
      <c r="D13" s="11" t="s">
        <v>30</v>
      </c>
      <c r="E13" s="11" t="s">
        <v>31</v>
      </c>
      <c r="F13" s="11" t="s">
        <v>16</v>
      </c>
      <c r="G13" s="12" t="s">
        <v>17</v>
      </c>
      <c r="H13" s="11"/>
      <c r="I13" s="13" t="s">
        <v>32</v>
      </c>
      <c r="J13" s="13" t="s">
        <v>33</v>
      </c>
      <c r="K13" s="13"/>
      <c r="L13" s="27">
        <f>COUNTIF(C$6:C13,C13)</f>
        <v>1</v>
      </c>
      <c r="M13" s="27">
        <f t="shared" si="1"/>
        <v>1</v>
      </c>
      <c r="N13" s="27">
        <f t="shared" si="2"/>
        <v>7</v>
      </c>
      <c r="O13" s="27">
        <f>COUNTIF(L$6:L13,1)</f>
        <v>6</v>
      </c>
      <c r="P13" s="27">
        <f t="shared" si="0"/>
        <v>1</v>
      </c>
      <c r="Q13" s="7"/>
      <c r="R13" s="7" t="s">
        <v>34</v>
      </c>
    </row>
    <row r="14" spans="1:18" ht="13.5">
      <c r="A14" s="8"/>
      <c r="B14" s="20"/>
      <c r="C14" s="10" t="s">
        <v>928</v>
      </c>
      <c r="D14" s="11" t="s">
        <v>929</v>
      </c>
      <c r="E14" s="11" t="s">
        <v>930</v>
      </c>
      <c r="F14" s="11"/>
      <c r="G14" s="12" t="s">
        <v>17</v>
      </c>
      <c r="H14" s="11"/>
      <c r="I14" s="13" t="s">
        <v>41</v>
      </c>
      <c r="J14" s="13" t="s">
        <v>931</v>
      </c>
      <c r="K14" s="13"/>
      <c r="L14" s="27">
        <f>COUNTIF(C$6:C14,C14)</f>
        <v>1</v>
      </c>
      <c r="M14" s="27">
        <f t="shared" si="1"/>
        <v>1</v>
      </c>
      <c r="N14" s="27">
        <f t="shared" si="2"/>
        <v>204</v>
      </c>
      <c r="O14" s="27">
        <f>COUNTIF(L$6:L14,1)</f>
        <v>7</v>
      </c>
      <c r="P14" s="27">
        <f t="shared" si="0"/>
        <v>1</v>
      </c>
      <c r="Q14" s="7"/>
      <c r="R14" s="7"/>
    </row>
    <row r="15" spans="1:18" ht="13.5">
      <c r="A15" s="8"/>
      <c r="B15" s="20"/>
      <c r="C15" s="10" t="s">
        <v>932</v>
      </c>
      <c r="D15" s="11" t="s">
        <v>933</v>
      </c>
      <c r="E15" s="11" t="s">
        <v>934</v>
      </c>
      <c r="F15" s="11"/>
      <c r="G15" s="12" t="s">
        <v>17</v>
      </c>
      <c r="H15" s="11"/>
      <c r="I15" s="13" t="s">
        <v>41</v>
      </c>
      <c r="J15" s="13" t="s">
        <v>931</v>
      </c>
      <c r="K15" s="13"/>
      <c r="L15" s="27">
        <f>COUNTIF(C$6:C15,C15)</f>
        <v>1</v>
      </c>
      <c r="M15" s="27">
        <f t="shared" si="1"/>
        <v>1</v>
      </c>
      <c r="N15" s="27">
        <f t="shared" si="2"/>
        <v>205</v>
      </c>
      <c r="O15" s="27">
        <f>COUNTIF(L$6:L15,1)</f>
        <v>8</v>
      </c>
      <c r="P15" s="27">
        <f t="shared" si="0"/>
        <v>1</v>
      </c>
      <c r="Q15" s="7"/>
      <c r="R15" s="7"/>
    </row>
    <row r="16" spans="1:18" ht="13.5">
      <c r="A16" s="8"/>
      <c r="B16" s="17"/>
      <c r="C16" s="10"/>
      <c r="D16" s="11"/>
      <c r="E16" s="11"/>
      <c r="F16" s="11"/>
      <c r="G16" s="12"/>
      <c r="H16" s="11"/>
      <c r="I16" s="13"/>
      <c r="J16" s="13"/>
      <c r="K16" s="13"/>
      <c r="L16" s="27">
        <f>COUNTIF(C$6:C16,C16)</f>
        <v>0</v>
      </c>
      <c r="M16" s="27">
        <f t="shared" si="1"/>
        <v>0</v>
      </c>
      <c r="N16" s="27">
        <f t="shared" si="2"/>
        <v>0</v>
      </c>
      <c r="O16" s="27">
        <f>COUNTIF(L$6:L16,1)</f>
        <v>8</v>
      </c>
      <c r="P16" s="27">
        <f t="shared" si="0"/>
        <v>1</v>
      </c>
      <c r="Q16" s="7"/>
      <c r="R16" s="7"/>
    </row>
    <row r="17" spans="1:18" ht="13.5">
      <c r="A17" s="8"/>
      <c r="B17" s="16" t="s">
        <v>35</v>
      </c>
      <c r="C17" s="10" t="s">
        <v>834</v>
      </c>
      <c r="D17" s="11" t="s">
        <v>835</v>
      </c>
      <c r="E17" s="11" t="s">
        <v>836</v>
      </c>
      <c r="F17" s="11" t="s">
        <v>741</v>
      </c>
      <c r="G17" s="12" t="s">
        <v>17</v>
      </c>
      <c r="H17" s="11"/>
      <c r="I17" s="13" t="s">
        <v>41</v>
      </c>
      <c r="J17" s="13" t="s">
        <v>837</v>
      </c>
      <c r="K17" s="13"/>
      <c r="L17" s="27">
        <f>COUNTIF(C$6:C17,C17)</f>
        <v>1</v>
      </c>
      <c r="M17" s="27">
        <f t="shared" si="1"/>
        <v>1</v>
      </c>
      <c r="N17" s="27">
        <f t="shared" si="2"/>
        <v>179</v>
      </c>
      <c r="O17" s="27">
        <f>COUNTIF(L$6:L17,1)</f>
        <v>9</v>
      </c>
      <c r="P17" s="27">
        <f t="shared" si="0"/>
        <v>1</v>
      </c>
      <c r="Q17" s="7"/>
      <c r="R17" s="7"/>
    </row>
    <row r="18" spans="1:18" ht="13.5">
      <c r="A18" s="8"/>
      <c r="B18" s="17"/>
      <c r="C18" s="10"/>
      <c r="D18" s="11"/>
      <c r="E18" s="11"/>
      <c r="F18" s="11"/>
      <c r="G18" s="12"/>
      <c r="H18" s="11"/>
      <c r="I18" s="13"/>
      <c r="J18" s="13"/>
      <c r="K18" s="13"/>
      <c r="L18" s="27">
        <f>COUNTIF(C$6:C18,C18)</f>
        <v>0</v>
      </c>
      <c r="M18" s="27">
        <f t="shared" si="1"/>
        <v>0</v>
      </c>
      <c r="N18" s="27">
        <f t="shared" si="2"/>
        <v>0</v>
      </c>
      <c r="O18" s="27">
        <f>COUNTIF(L$6:L18,1)</f>
        <v>9</v>
      </c>
      <c r="P18" s="27">
        <f t="shared" si="0"/>
        <v>1</v>
      </c>
      <c r="Q18" s="7"/>
      <c r="R18" s="7"/>
    </row>
    <row r="19" spans="1:18" ht="13.5">
      <c r="A19" s="8"/>
      <c r="B19" s="16" t="s">
        <v>36</v>
      </c>
      <c r="C19" s="10" t="s">
        <v>927</v>
      </c>
      <c r="D19" s="11" t="s">
        <v>935</v>
      </c>
      <c r="E19" s="11" t="s">
        <v>936</v>
      </c>
      <c r="F19" s="11" t="s">
        <v>741</v>
      </c>
      <c r="G19" s="12" t="s">
        <v>17</v>
      </c>
      <c r="H19" s="11"/>
      <c r="I19" s="13" t="s">
        <v>41</v>
      </c>
      <c r="J19" s="13" t="s">
        <v>931</v>
      </c>
      <c r="K19" s="13"/>
      <c r="L19" s="27">
        <f>COUNTIF(C$6:C19,C19)</f>
        <v>1</v>
      </c>
      <c r="M19" s="27">
        <f t="shared" si="1"/>
        <v>1</v>
      </c>
      <c r="N19" s="27">
        <f t="shared" si="2"/>
        <v>207</v>
      </c>
      <c r="O19" s="27">
        <f>COUNTIF(L$6:L19,1)</f>
        <v>10</v>
      </c>
      <c r="P19" s="27">
        <f t="shared" si="0"/>
        <v>1</v>
      </c>
      <c r="Q19" s="7"/>
      <c r="R19" s="7"/>
    </row>
    <row r="20" spans="1:18" ht="13.5">
      <c r="A20" s="8"/>
      <c r="B20" s="20"/>
      <c r="C20" s="10" t="s">
        <v>994</v>
      </c>
      <c r="D20" s="11" t="s">
        <v>993</v>
      </c>
      <c r="E20" s="23" t="s">
        <v>992</v>
      </c>
      <c r="F20" s="11" t="s">
        <v>860</v>
      </c>
      <c r="G20" s="12" t="s">
        <v>783</v>
      </c>
      <c r="H20" s="11" t="s">
        <v>995</v>
      </c>
      <c r="I20" s="13" t="s">
        <v>812</v>
      </c>
      <c r="J20" s="13" t="s">
        <v>1015</v>
      </c>
      <c r="K20" s="13"/>
      <c r="L20" s="27">
        <f>COUNTIF(C$6:C20,C20)</f>
        <v>1</v>
      </c>
      <c r="M20" s="27">
        <f t="shared" si="1"/>
        <v>1</v>
      </c>
      <c r="N20" s="27">
        <f t="shared" si="2"/>
        <v>229</v>
      </c>
      <c r="O20" s="27">
        <f>COUNTIF(L$6:L20,1)</f>
        <v>11</v>
      </c>
      <c r="P20" s="27">
        <f t="shared" si="0"/>
        <v>1</v>
      </c>
      <c r="Q20" s="7"/>
      <c r="R20" s="7"/>
    </row>
    <row r="21" spans="1:18" ht="13.5">
      <c r="A21" s="8"/>
      <c r="B21" s="20"/>
      <c r="C21" s="10" t="s">
        <v>1016</v>
      </c>
      <c r="D21" s="11" t="s">
        <v>1017</v>
      </c>
      <c r="E21" s="11" t="s">
        <v>1019</v>
      </c>
      <c r="F21" s="11" t="s">
        <v>811</v>
      </c>
      <c r="G21" s="12" t="s">
        <v>17</v>
      </c>
      <c r="H21" s="11" t="s">
        <v>1020</v>
      </c>
      <c r="I21" s="13" t="s">
        <v>812</v>
      </c>
      <c r="J21" s="13" t="s">
        <v>1018</v>
      </c>
      <c r="K21" s="13"/>
      <c r="L21" s="27">
        <f>COUNTIF(C$6:C21,C21)</f>
        <v>1</v>
      </c>
      <c r="M21" s="27">
        <f t="shared" si="1"/>
        <v>1</v>
      </c>
      <c r="N21" s="27">
        <f t="shared" si="2"/>
        <v>234</v>
      </c>
      <c r="O21" s="27">
        <f>COUNTIF(L$6:L21,1)</f>
        <v>12</v>
      </c>
      <c r="P21" s="27">
        <f t="shared" si="0"/>
        <v>1</v>
      </c>
      <c r="Q21" s="7"/>
      <c r="R21" s="7"/>
    </row>
    <row r="22" spans="1:18" ht="13.5">
      <c r="A22" s="8"/>
      <c r="B22" s="17"/>
      <c r="C22" s="10"/>
      <c r="D22" s="11"/>
      <c r="E22" s="11"/>
      <c r="F22" s="11"/>
      <c r="G22" s="12"/>
      <c r="H22" s="11"/>
      <c r="I22" s="13"/>
      <c r="J22" s="13"/>
      <c r="K22" s="13"/>
      <c r="L22" s="27">
        <f>COUNTIF(C$6:C22,C22)</f>
        <v>0</v>
      </c>
      <c r="M22" s="27">
        <f t="shared" si="1"/>
        <v>0</v>
      </c>
      <c r="N22" s="27">
        <f t="shared" si="2"/>
        <v>0</v>
      </c>
      <c r="O22" s="27">
        <f>COUNTIF(L$6:L22,1)</f>
        <v>12</v>
      </c>
      <c r="P22" s="27">
        <f t="shared" si="0"/>
        <v>1</v>
      </c>
      <c r="Q22" s="7"/>
      <c r="R22" s="7"/>
    </row>
    <row r="23" spans="1:18" ht="13.5">
      <c r="A23" s="8"/>
      <c r="B23" s="16" t="s">
        <v>37</v>
      </c>
      <c r="C23" s="10" t="s">
        <v>38</v>
      </c>
      <c r="D23" s="11" t="s">
        <v>39</v>
      </c>
      <c r="E23" s="11" t="s">
        <v>40</v>
      </c>
      <c r="F23" s="11" t="s">
        <v>16</v>
      </c>
      <c r="G23" s="12" t="s">
        <v>17</v>
      </c>
      <c r="H23" s="11"/>
      <c r="I23" s="13" t="s">
        <v>41</v>
      </c>
      <c r="J23" s="13" t="s">
        <v>42</v>
      </c>
      <c r="K23" s="13"/>
      <c r="L23" s="27">
        <f>COUNTIF(C$6:C23,C23)</f>
        <v>1</v>
      </c>
      <c r="M23" s="27">
        <f t="shared" si="1"/>
        <v>1</v>
      </c>
      <c r="N23" s="27">
        <f t="shared" si="2"/>
        <v>99</v>
      </c>
      <c r="O23" s="27">
        <f>COUNTIF(L$6:L23,1)</f>
        <v>13</v>
      </c>
      <c r="P23" s="27">
        <f t="shared" si="0"/>
        <v>1</v>
      </c>
      <c r="Q23" s="7"/>
      <c r="R23" s="7" t="s">
        <v>43</v>
      </c>
    </row>
    <row r="24" spans="1:18" ht="13.5">
      <c r="A24" s="8"/>
      <c r="B24" s="20"/>
      <c r="C24" s="10" t="s">
        <v>956</v>
      </c>
      <c r="D24" s="11" t="s">
        <v>39</v>
      </c>
      <c r="E24" s="11" t="s">
        <v>957</v>
      </c>
      <c r="F24" s="11" t="s">
        <v>16</v>
      </c>
      <c r="G24" s="12" t="s">
        <v>17</v>
      </c>
      <c r="H24" s="11"/>
      <c r="I24" s="13" t="s">
        <v>41</v>
      </c>
      <c r="J24" s="13" t="s">
        <v>958</v>
      </c>
      <c r="K24" s="13"/>
      <c r="L24" s="27">
        <f>COUNTIF(C$6:C24,C24)</f>
        <v>1</v>
      </c>
      <c r="M24" s="27">
        <f t="shared" si="1"/>
        <v>1</v>
      </c>
      <c r="N24" s="27">
        <f t="shared" si="2"/>
        <v>212</v>
      </c>
      <c r="O24" s="27">
        <f>COUNTIF(L$6:L24,1)</f>
        <v>14</v>
      </c>
      <c r="P24" s="27">
        <f t="shared" si="0"/>
        <v>1</v>
      </c>
      <c r="Q24" s="7"/>
      <c r="R24" s="7"/>
    </row>
    <row r="25" spans="1:18" ht="13.5">
      <c r="A25" s="8"/>
      <c r="B25" s="20"/>
      <c r="C25" s="10" t="s">
        <v>959</v>
      </c>
      <c r="D25" s="11" t="s">
        <v>39</v>
      </c>
      <c r="E25" s="11" t="s">
        <v>960</v>
      </c>
      <c r="F25" s="11"/>
      <c r="G25" s="12" t="s">
        <v>825</v>
      </c>
      <c r="H25" s="11"/>
      <c r="I25" s="13" t="s">
        <v>41</v>
      </c>
      <c r="J25" s="13" t="s">
        <v>961</v>
      </c>
      <c r="K25" s="13"/>
      <c r="L25" s="27">
        <f>COUNTIF(C$6:C25,C25)</f>
        <v>1</v>
      </c>
      <c r="M25" s="27">
        <f t="shared" si="1"/>
        <v>1</v>
      </c>
      <c r="N25" s="27">
        <f t="shared" si="2"/>
        <v>214</v>
      </c>
      <c r="O25" s="27">
        <f>COUNTIF(L$6:L25,1)</f>
        <v>15</v>
      </c>
      <c r="P25" s="27">
        <f t="shared" si="0"/>
        <v>1</v>
      </c>
      <c r="Q25" s="7"/>
      <c r="R25" s="7"/>
    </row>
    <row r="26" spans="1:18" ht="13.5">
      <c r="A26" s="8"/>
      <c r="B26" s="17"/>
      <c r="C26" s="10"/>
      <c r="D26" s="11"/>
      <c r="E26" s="11"/>
      <c r="F26" s="11"/>
      <c r="G26" s="12"/>
      <c r="H26" s="11"/>
      <c r="I26" s="13"/>
      <c r="J26" s="13"/>
      <c r="K26" s="13"/>
      <c r="L26" s="27">
        <f>COUNTIF(C$6:C26,C26)</f>
        <v>0</v>
      </c>
      <c r="M26" s="27">
        <f t="shared" si="1"/>
        <v>0</v>
      </c>
      <c r="N26" s="27">
        <f t="shared" si="2"/>
        <v>0</v>
      </c>
      <c r="O26" s="27">
        <f>COUNTIF(L$6:L26,1)</f>
        <v>15</v>
      </c>
      <c r="P26" s="27">
        <f t="shared" si="0"/>
        <v>1</v>
      </c>
      <c r="Q26" s="7"/>
      <c r="R26" s="7"/>
    </row>
    <row r="27" spans="1:18" ht="13.5">
      <c r="A27" s="8"/>
      <c r="B27" s="18" t="s">
        <v>44</v>
      </c>
      <c r="C27" s="10"/>
      <c r="D27" s="11"/>
      <c r="E27" s="11"/>
      <c r="F27" s="11"/>
      <c r="G27" s="12"/>
      <c r="H27" s="11"/>
      <c r="I27" s="13"/>
      <c r="J27" s="13"/>
      <c r="K27" s="13"/>
      <c r="L27" s="27">
        <f>COUNTIF(C$6:C27,C27)</f>
        <v>0</v>
      </c>
      <c r="M27" s="27">
        <f t="shared" si="1"/>
        <v>0</v>
      </c>
      <c r="N27" s="27">
        <f t="shared" si="2"/>
        <v>0</v>
      </c>
      <c r="O27" s="27">
        <f>COUNTIF(L$6:L27,1)</f>
        <v>15</v>
      </c>
      <c r="P27" s="27">
        <f t="shared" si="0"/>
        <v>1</v>
      </c>
      <c r="Q27" s="7"/>
      <c r="R27" s="7"/>
    </row>
    <row r="28" spans="1:18" ht="13.5">
      <c r="A28" s="8"/>
      <c r="B28" s="29"/>
      <c r="C28" s="10" t="s">
        <v>828</v>
      </c>
      <c r="D28" s="11" t="s">
        <v>829</v>
      </c>
      <c r="E28" s="11" t="s">
        <v>830</v>
      </c>
      <c r="F28" s="11" t="s">
        <v>741</v>
      </c>
      <c r="G28" s="12" t="s">
        <v>831</v>
      </c>
      <c r="H28" s="11" t="s">
        <v>831</v>
      </c>
      <c r="I28" s="13" t="s">
        <v>832</v>
      </c>
      <c r="J28" s="13" t="s">
        <v>833</v>
      </c>
      <c r="K28" s="13"/>
      <c r="L28" s="27">
        <f>COUNTIF(C$6:C28,C28)</f>
        <v>1</v>
      </c>
      <c r="M28" s="27">
        <f t="shared" si="1"/>
        <v>1</v>
      </c>
      <c r="N28" s="27">
        <f t="shared" si="2"/>
        <v>178</v>
      </c>
      <c r="O28" s="27">
        <f>COUNTIF(L$6:L28,1)</f>
        <v>16</v>
      </c>
      <c r="P28" s="27">
        <f t="shared" si="0"/>
        <v>1</v>
      </c>
      <c r="Q28" s="7"/>
      <c r="R28" s="7"/>
    </row>
    <row r="29" spans="1:18" ht="13.5">
      <c r="A29" s="8"/>
      <c r="B29" s="29"/>
      <c r="C29" s="10" t="s">
        <v>838</v>
      </c>
      <c r="D29" s="11" t="s">
        <v>839</v>
      </c>
      <c r="E29" s="11" t="s">
        <v>840</v>
      </c>
      <c r="F29" s="11" t="s">
        <v>811</v>
      </c>
      <c r="G29" s="12" t="s">
        <v>825</v>
      </c>
      <c r="H29" s="11"/>
      <c r="I29" s="13" t="s">
        <v>832</v>
      </c>
      <c r="J29" s="13" t="s">
        <v>841</v>
      </c>
      <c r="K29" s="13"/>
      <c r="L29" s="27">
        <f>COUNTIF(C$6:C29,C29)</f>
        <v>1</v>
      </c>
      <c r="M29" s="27">
        <f t="shared" si="1"/>
        <v>1</v>
      </c>
      <c r="N29" s="27">
        <f t="shared" si="2"/>
        <v>180</v>
      </c>
      <c r="O29" s="27">
        <f>COUNTIF(L$6:L29,1)</f>
        <v>17</v>
      </c>
      <c r="P29" s="27">
        <f t="shared" si="0"/>
        <v>1</v>
      </c>
      <c r="Q29" s="7"/>
      <c r="R29" s="7"/>
    </row>
    <row r="30" spans="1:18" ht="13.5">
      <c r="A30" s="8"/>
      <c r="B30" s="19"/>
      <c r="C30" s="10"/>
      <c r="D30" s="11"/>
      <c r="E30" s="11"/>
      <c r="F30" s="11"/>
      <c r="G30" s="12"/>
      <c r="H30" s="11"/>
      <c r="I30" s="13"/>
      <c r="J30" s="13"/>
      <c r="K30" s="13"/>
      <c r="L30" s="27">
        <f>COUNTIF(C$6:C30,C30)</f>
        <v>0</v>
      </c>
      <c r="M30" s="27">
        <f t="shared" si="1"/>
        <v>0</v>
      </c>
      <c r="N30" s="27">
        <f t="shared" si="2"/>
        <v>0</v>
      </c>
      <c r="O30" s="27">
        <f>COUNTIF(L$6:L30,1)</f>
        <v>17</v>
      </c>
      <c r="P30" s="27">
        <f t="shared" si="0"/>
        <v>1</v>
      </c>
      <c r="Q30" s="7"/>
      <c r="R30" s="7"/>
    </row>
    <row r="31" spans="1:18" ht="13.5">
      <c r="A31" s="8"/>
      <c r="B31" s="16" t="s">
        <v>45</v>
      </c>
      <c r="C31" s="10" t="s">
        <v>46</v>
      </c>
      <c r="D31" s="11" t="s">
        <v>47</v>
      </c>
      <c r="E31" s="11" t="s">
        <v>48</v>
      </c>
      <c r="F31" s="11" t="s">
        <v>16</v>
      </c>
      <c r="G31" s="12"/>
      <c r="H31" s="11"/>
      <c r="I31" s="13" t="s">
        <v>49</v>
      </c>
      <c r="J31" s="13" t="s">
        <v>50</v>
      </c>
      <c r="K31" s="13"/>
      <c r="L31" s="27">
        <f>COUNTIF(C$6:C31,C31)</f>
        <v>1</v>
      </c>
      <c r="M31" s="27">
        <f t="shared" si="1"/>
        <v>1</v>
      </c>
      <c r="N31" s="27">
        <f t="shared" si="2"/>
        <v>57</v>
      </c>
      <c r="O31" s="27">
        <f>COUNTIF(L$6:L31,1)</f>
        <v>18</v>
      </c>
      <c r="P31" s="27">
        <f t="shared" si="0"/>
        <v>1</v>
      </c>
      <c r="Q31" s="7"/>
      <c r="R31" s="7" t="s">
        <v>51</v>
      </c>
    </row>
    <row r="32" spans="1:18" ht="13.5">
      <c r="A32" s="8"/>
      <c r="B32" s="20"/>
      <c r="C32" s="10" t="s">
        <v>52</v>
      </c>
      <c r="D32" s="11" t="s">
        <v>53</v>
      </c>
      <c r="E32" s="11" t="s">
        <v>54</v>
      </c>
      <c r="F32" s="11" t="s">
        <v>16</v>
      </c>
      <c r="G32" s="12"/>
      <c r="H32" s="11"/>
      <c r="I32" s="13" t="s">
        <v>41</v>
      </c>
      <c r="J32" s="13" t="s">
        <v>55</v>
      </c>
      <c r="K32" s="13"/>
      <c r="L32" s="27">
        <f>COUNTIF(C$6:C32,C32)</f>
        <v>1</v>
      </c>
      <c r="M32" s="27">
        <f t="shared" si="1"/>
        <v>1</v>
      </c>
      <c r="N32" s="27">
        <f t="shared" si="2"/>
        <v>121</v>
      </c>
      <c r="O32" s="27">
        <f>COUNTIF(L$6:L32,1)</f>
        <v>19</v>
      </c>
      <c r="P32" s="27">
        <f t="shared" si="0"/>
        <v>1</v>
      </c>
      <c r="Q32" s="7"/>
      <c r="R32" s="7" t="s">
        <v>56</v>
      </c>
    </row>
    <row r="33" spans="1:18" ht="13.5">
      <c r="A33" s="14"/>
      <c r="B33" s="17"/>
      <c r="C33" s="10"/>
      <c r="D33" s="11"/>
      <c r="E33" s="11"/>
      <c r="F33" s="11"/>
      <c r="G33" s="12"/>
      <c r="H33" s="11"/>
      <c r="I33" s="13"/>
      <c r="J33" s="13"/>
      <c r="K33" s="13"/>
      <c r="L33" s="27">
        <f>COUNTIF(C$6:C33,C33)</f>
        <v>0</v>
      </c>
      <c r="M33" s="27">
        <f t="shared" si="1"/>
        <v>0</v>
      </c>
      <c r="N33" s="27">
        <f t="shared" si="2"/>
        <v>0</v>
      </c>
      <c r="O33" s="27">
        <f>COUNTIF(L$6:L33,1)</f>
        <v>19</v>
      </c>
      <c r="P33" s="27">
        <f t="shared" si="0"/>
        <v>1</v>
      </c>
      <c r="Q33" s="7"/>
      <c r="R33" s="7"/>
    </row>
    <row r="34" spans="1:18" ht="13.5">
      <c r="A34" s="3" t="s">
        <v>57</v>
      </c>
      <c r="B34" s="21"/>
      <c r="C34" s="22"/>
      <c r="D34" s="21"/>
      <c r="E34" s="21"/>
      <c r="F34" s="21"/>
      <c r="G34" s="21"/>
      <c r="H34" s="21"/>
      <c r="I34" s="21"/>
      <c r="J34" s="9"/>
      <c r="K34" s="9"/>
      <c r="L34" s="27">
        <f>COUNTIF(C$6:C34,C34)</f>
        <v>0</v>
      </c>
      <c r="M34" s="27">
        <f t="shared" si="1"/>
        <v>0</v>
      </c>
      <c r="N34" s="27">
        <f t="shared" si="2"/>
        <v>0</v>
      </c>
      <c r="O34" s="27">
        <f>COUNTIF(L$6:L34,1)</f>
        <v>19</v>
      </c>
      <c r="P34" s="27">
        <f t="shared" si="0"/>
        <v>1</v>
      </c>
      <c r="Q34" s="7"/>
      <c r="R34" s="7"/>
    </row>
    <row r="35" spans="1:18" ht="13.5">
      <c r="A35" s="8"/>
      <c r="B35" s="16" t="s">
        <v>58</v>
      </c>
      <c r="C35" s="10" t="s">
        <v>59</v>
      </c>
      <c r="D35" s="11" t="s">
        <v>60</v>
      </c>
      <c r="E35" s="11" t="s">
        <v>61</v>
      </c>
      <c r="F35" s="11" t="s">
        <v>2</v>
      </c>
      <c r="G35" s="12"/>
      <c r="H35" s="11" t="s">
        <v>62</v>
      </c>
      <c r="I35" s="13" t="s">
        <v>63</v>
      </c>
      <c r="J35" s="13" t="s">
        <v>64</v>
      </c>
      <c r="K35" s="13"/>
      <c r="L35" s="27">
        <f>COUNTIF(C$6:C35,C35)</f>
        <v>1</v>
      </c>
      <c r="M35" s="27">
        <f t="shared" si="1"/>
        <v>1</v>
      </c>
      <c r="N35" s="27">
        <f t="shared" si="2"/>
        <v>1</v>
      </c>
      <c r="O35" s="27">
        <f>COUNTIF(L$6:L35,1)</f>
        <v>20</v>
      </c>
      <c r="P35" s="27">
        <f t="shared" si="0"/>
        <v>1</v>
      </c>
      <c r="Q35" s="7"/>
      <c r="R35" s="7" t="s">
        <v>65</v>
      </c>
    </row>
    <row r="36" spans="1:18" ht="13.5">
      <c r="A36" s="8"/>
      <c r="B36" s="20"/>
      <c r="C36" s="10" t="s">
        <v>66</v>
      </c>
      <c r="D36" s="11" t="s">
        <v>67</v>
      </c>
      <c r="E36" s="11" t="s">
        <v>68</v>
      </c>
      <c r="F36" s="11" t="s">
        <v>2</v>
      </c>
      <c r="G36" s="12" t="s">
        <v>69</v>
      </c>
      <c r="H36" s="11"/>
      <c r="I36" s="13" t="s">
        <v>70</v>
      </c>
      <c r="J36" s="13" t="s">
        <v>71</v>
      </c>
      <c r="K36" s="13"/>
      <c r="L36" s="27">
        <f>COUNTIF(C$6:C36,C36)</f>
        <v>1</v>
      </c>
      <c r="M36" s="27">
        <f t="shared" si="1"/>
        <v>1</v>
      </c>
      <c r="N36" s="27">
        <f t="shared" si="2"/>
        <v>83</v>
      </c>
      <c r="O36" s="27">
        <f>COUNTIF(L$6:L36,1)</f>
        <v>21</v>
      </c>
      <c r="P36" s="27">
        <f t="shared" si="0"/>
        <v>1</v>
      </c>
      <c r="Q36" s="7"/>
      <c r="R36" s="7" t="s">
        <v>72</v>
      </c>
    </row>
    <row r="37" spans="1:18" ht="13.5">
      <c r="A37" s="8"/>
      <c r="B37" s="17"/>
      <c r="C37" s="10"/>
      <c r="D37" s="11"/>
      <c r="E37" s="11"/>
      <c r="F37" s="11"/>
      <c r="G37" s="12"/>
      <c r="H37" s="11"/>
      <c r="I37" s="13"/>
      <c r="J37" s="13"/>
      <c r="K37" s="13"/>
      <c r="L37" s="27">
        <f>COUNTIF(C$6:C37,C37)</f>
        <v>0</v>
      </c>
      <c r="M37" s="27">
        <f t="shared" si="1"/>
        <v>0</v>
      </c>
      <c r="N37" s="27">
        <f t="shared" si="2"/>
        <v>0</v>
      </c>
      <c r="O37" s="27">
        <f>COUNTIF(L$6:L37,1)</f>
        <v>21</v>
      </c>
      <c r="P37" s="27">
        <f t="shared" si="0"/>
        <v>1</v>
      </c>
      <c r="Q37" s="7"/>
      <c r="R37" s="7"/>
    </row>
    <row r="38" spans="1:18" ht="13.5">
      <c r="A38" s="8"/>
      <c r="B38" s="16" t="s">
        <v>73</v>
      </c>
      <c r="C38" s="10" t="s">
        <v>74</v>
      </c>
      <c r="D38" s="11" t="s">
        <v>75</v>
      </c>
      <c r="E38" s="11" t="s">
        <v>76</v>
      </c>
      <c r="F38" s="11" t="s">
        <v>16</v>
      </c>
      <c r="G38" s="12" t="s">
        <v>17</v>
      </c>
      <c r="H38" s="11"/>
      <c r="I38" s="13" t="s">
        <v>41</v>
      </c>
      <c r="J38" s="13" t="s">
        <v>77</v>
      </c>
      <c r="K38" s="13"/>
      <c r="L38" s="27">
        <f>COUNTIF(C$6:C38,C38)</f>
        <v>1</v>
      </c>
      <c r="M38" s="27">
        <f t="shared" si="1"/>
        <v>1</v>
      </c>
      <c r="N38" s="27">
        <f t="shared" si="2"/>
        <v>120</v>
      </c>
      <c r="O38" s="27">
        <f>COUNTIF(L$6:L38,1)</f>
        <v>22</v>
      </c>
      <c r="P38" s="27">
        <f aca="true" t="shared" si="3" ref="P38:P69">COUNTIF($N$6:$N$348,O38)</f>
        <v>1</v>
      </c>
      <c r="Q38" s="7"/>
      <c r="R38" s="7" t="s">
        <v>78</v>
      </c>
    </row>
    <row r="39" spans="1:18" ht="13.5">
      <c r="A39" s="8"/>
      <c r="B39" s="17"/>
      <c r="C39" s="10"/>
      <c r="D39" s="11"/>
      <c r="E39" s="11"/>
      <c r="F39" s="11"/>
      <c r="G39" s="12"/>
      <c r="H39" s="11"/>
      <c r="I39" s="13"/>
      <c r="J39" s="13"/>
      <c r="K39" s="13"/>
      <c r="L39" s="27">
        <f>COUNTIF(C$6:C39,C39)</f>
        <v>0</v>
      </c>
      <c r="M39" s="27">
        <f t="shared" si="1"/>
        <v>0</v>
      </c>
      <c r="N39" s="27">
        <f t="shared" si="2"/>
        <v>0</v>
      </c>
      <c r="O39" s="27">
        <f>COUNTIF(L$6:L39,1)</f>
        <v>22</v>
      </c>
      <c r="P39" s="27">
        <f t="shared" si="3"/>
        <v>1</v>
      </c>
      <c r="Q39" s="7"/>
      <c r="R39" s="7"/>
    </row>
    <row r="40" spans="1:18" ht="13.5">
      <c r="A40" s="8"/>
      <c r="B40" s="16" t="s">
        <v>79</v>
      </c>
      <c r="C40" s="10" t="s">
        <v>80</v>
      </c>
      <c r="D40" s="11" t="s">
        <v>81</v>
      </c>
      <c r="E40" s="11" t="s">
        <v>82</v>
      </c>
      <c r="F40" s="11" t="s">
        <v>2</v>
      </c>
      <c r="G40" s="12"/>
      <c r="H40" s="11"/>
      <c r="I40" s="13" t="s">
        <v>83</v>
      </c>
      <c r="J40" s="13" t="s">
        <v>84</v>
      </c>
      <c r="K40" s="13"/>
      <c r="L40" s="27">
        <f>COUNTIF(C$6:C40,C40)</f>
        <v>1</v>
      </c>
      <c r="M40" s="27">
        <f t="shared" si="1"/>
        <v>1</v>
      </c>
      <c r="N40" s="27">
        <f t="shared" si="2"/>
        <v>3</v>
      </c>
      <c r="O40" s="27">
        <f>COUNTIF(L$6:L40,1)</f>
        <v>23</v>
      </c>
      <c r="P40" s="27">
        <f t="shared" si="3"/>
        <v>1</v>
      </c>
      <c r="Q40" s="7"/>
      <c r="R40" s="7" t="s">
        <v>85</v>
      </c>
    </row>
    <row r="41" spans="1:18" ht="13.5">
      <c r="A41" s="8"/>
      <c r="B41" s="20"/>
      <c r="C41" s="10" t="s">
        <v>776</v>
      </c>
      <c r="D41" s="11" t="s">
        <v>777</v>
      </c>
      <c r="E41" s="11" t="s">
        <v>778</v>
      </c>
      <c r="F41" s="11" t="s">
        <v>741</v>
      </c>
      <c r="G41" s="12" t="s">
        <v>783</v>
      </c>
      <c r="H41" s="11" t="s">
        <v>62</v>
      </c>
      <c r="I41" s="13" t="s">
        <v>108</v>
      </c>
      <c r="J41" s="13" t="s">
        <v>779</v>
      </c>
      <c r="K41" s="13"/>
      <c r="L41" s="27">
        <f>COUNTIF(C$6:C41,C41)</f>
        <v>1</v>
      </c>
      <c r="M41" s="27">
        <f t="shared" si="1"/>
        <v>1</v>
      </c>
      <c r="N41" s="27">
        <f t="shared" si="2"/>
        <v>172</v>
      </c>
      <c r="O41" s="27">
        <f>COUNTIF(L$6:L41,1)</f>
        <v>24</v>
      </c>
      <c r="P41" s="27">
        <f t="shared" si="3"/>
        <v>1</v>
      </c>
      <c r="Q41" s="7"/>
      <c r="R41" s="7"/>
    </row>
    <row r="42" spans="1:18" ht="13.5">
      <c r="A42" s="8"/>
      <c r="B42" s="20"/>
      <c r="C42" s="10" t="s">
        <v>882</v>
      </c>
      <c r="D42" s="11" t="s">
        <v>883</v>
      </c>
      <c r="E42" s="11" t="s">
        <v>884</v>
      </c>
      <c r="F42" s="11" t="s">
        <v>860</v>
      </c>
      <c r="G42" s="12"/>
      <c r="H42" s="11"/>
      <c r="I42" s="13" t="s">
        <v>885</v>
      </c>
      <c r="J42" s="13" t="s">
        <v>886</v>
      </c>
      <c r="K42" s="13"/>
      <c r="L42" s="27">
        <f>COUNTIF(C$6:C42,C42)</f>
        <v>1</v>
      </c>
      <c r="M42" s="27">
        <f t="shared" si="1"/>
        <v>1</v>
      </c>
      <c r="N42" s="27">
        <f t="shared" si="2"/>
        <v>191</v>
      </c>
      <c r="O42" s="27">
        <f>COUNTIF(L$6:L42,1)</f>
        <v>25</v>
      </c>
      <c r="P42" s="27">
        <f t="shared" si="3"/>
        <v>1</v>
      </c>
      <c r="Q42" s="7"/>
      <c r="R42" s="7"/>
    </row>
    <row r="43" spans="1:18" ht="13.5">
      <c r="A43" s="8"/>
      <c r="B43" s="20"/>
      <c r="C43" s="10" t="s">
        <v>962</v>
      </c>
      <c r="D43" s="11" t="s">
        <v>963</v>
      </c>
      <c r="E43" s="11" t="s">
        <v>964</v>
      </c>
      <c r="F43" s="11" t="s">
        <v>860</v>
      </c>
      <c r="G43" s="12" t="s">
        <v>965</v>
      </c>
      <c r="H43" s="11"/>
      <c r="I43" s="13" t="s">
        <v>41</v>
      </c>
      <c r="J43" s="13" t="s">
        <v>961</v>
      </c>
      <c r="K43" s="13"/>
      <c r="L43" s="27">
        <f>COUNTIF(C$6:C43,C43)</f>
        <v>1</v>
      </c>
      <c r="M43" s="27">
        <f t="shared" si="1"/>
        <v>1</v>
      </c>
      <c r="N43" s="27">
        <f t="shared" si="2"/>
        <v>215</v>
      </c>
      <c r="O43" s="27">
        <f>COUNTIF(L$6:L43,1)</f>
        <v>26</v>
      </c>
      <c r="P43" s="27">
        <f t="shared" si="3"/>
        <v>1</v>
      </c>
      <c r="Q43" s="7"/>
      <c r="R43" s="7"/>
    </row>
    <row r="44" spans="1:18" ht="13.5">
      <c r="A44" s="8"/>
      <c r="B44" s="17"/>
      <c r="C44" s="10"/>
      <c r="D44" s="11"/>
      <c r="E44" s="11"/>
      <c r="F44" s="11"/>
      <c r="G44" s="12"/>
      <c r="H44" s="11"/>
      <c r="I44" s="13"/>
      <c r="J44" s="13"/>
      <c r="K44" s="13"/>
      <c r="L44" s="27">
        <f>COUNTIF(C$6:C44,C44)</f>
        <v>0</v>
      </c>
      <c r="M44" s="27">
        <f t="shared" si="1"/>
        <v>0</v>
      </c>
      <c r="N44" s="27">
        <f t="shared" si="2"/>
        <v>0</v>
      </c>
      <c r="O44" s="27">
        <f>COUNTIF(L$6:L44,1)</f>
        <v>26</v>
      </c>
      <c r="P44" s="27">
        <f t="shared" si="3"/>
        <v>1</v>
      </c>
      <c r="Q44" s="7"/>
      <c r="R44" s="7"/>
    </row>
    <row r="45" spans="1:18" ht="13.5">
      <c r="A45" s="8"/>
      <c r="B45" s="16" t="s">
        <v>86</v>
      </c>
      <c r="C45" s="10" t="s">
        <v>87</v>
      </c>
      <c r="D45" s="11" t="s">
        <v>88</v>
      </c>
      <c r="E45" s="11" t="s">
        <v>89</v>
      </c>
      <c r="F45" s="11" t="s">
        <v>16</v>
      </c>
      <c r="G45" s="12" t="s">
        <v>90</v>
      </c>
      <c r="H45" s="11"/>
      <c r="I45" s="13" t="s">
        <v>41</v>
      </c>
      <c r="J45" s="13" t="s">
        <v>91</v>
      </c>
      <c r="K45" s="13"/>
      <c r="L45" s="27">
        <f>COUNTIF(C$6:C45,C45)</f>
        <v>1</v>
      </c>
      <c r="M45" s="27">
        <f t="shared" si="1"/>
        <v>1</v>
      </c>
      <c r="N45" s="27">
        <f t="shared" si="2"/>
        <v>87</v>
      </c>
      <c r="O45" s="27">
        <f>COUNTIF(L$6:L45,1)</f>
        <v>27</v>
      </c>
      <c r="P45" s="27">
        <f t="shared" si="3"/>
        <v>1</v>
      </c>
      <c r="Q45" s="7"/>
      <c r="R45" s="7" t="s">
        <v>92</v>
      </c>
    </row>
    <row r="46" spans="1:18" ht="13.5">
      <c r="A46" s="8"/>
      <c r="B46" s="20"/>
      <c r="C46" s="10" t="s">
        <v>93</v>
      </c>
      <c r="D46" s="11" t="s">
        <v>94</v>
      </c>
      <c r="E46" s="11" t="s">
        <v>95</v>
      </c>
      <c r="F46" s="11" t="s">
        <v>2</v>
      </c>
      <c r="G46" s="12"/>
      <c r="H46" s="11" t="s">
        <v>62</v>
      </c>
      <c r="I46" s="13" t="s">
        <v>96</v>
      </c>
      <c r="J46" s="13" t="s">
        <v>97</v>
      </c>
      <c r="K46" s="13"/>
      <c r="L46" s="27">
        <f>COUNTIF(C$6:C46,C46)</f>
        <v>1</v>
      </c>
      <c r="M46" s="27">
        <f t="shared" si="1"/>
        <v>1</v>
      </c>
      <c r="N46" s="27">
        <f t="shared" si="2"/>
        <v>100</v>
      </c>
      <c r="O46" s="27">
        <f>COUNTIF(L$6:L46,1)</f>
        <v>28</v>
      </c>
      <c r="P46" s="27">
        <f t="shared" si="3"/>
        <v>1</v>
      </c>
      <c r="Q46" s="7"/>
      <c r="R46" s="7" t="s">
        <v>98</v>
      </c>
    </row>
    <row r="47" spans="1:18" ht="13.5">
      <c r="A47" s="8"/>
      <c r="B47" s="20"/>
      <c r="C47" s="10" t="s">
        <v>744</v>
      </c>
      <c r="D47" s="11" t="s">
        <v>745</v>
      </c>
      <c r="E47" s="11" t="s">
        <v>746</v>
      </c>
      <c r="F47" s="11" t="s">
        <v>741</v>
      </c>
      <c r="G47" s="12" t="s">
        <v>747</v>
      </c>
      <c r="H47" s="11"/>
      <c r="I47" s="13" t="s">
        <v>18</v>
      </c>
      <c r="J47" s="13" t="s">
        <v>748</v>
      </c>
      <c r="K47" s="13"/>
      <c r="L47" s="27">
        <f>COUNTIF(C$6:C47,C47)</f>
        <v>1</v>
      </c>
      <c r="M47" s="27">
        <f t="shared" si="1"/>
        <v>1</v>
      </c>
      <c r="N47" s="27">
        <f t="shared" si="2"/>
        <v>159</v>
      </c>
      <c r="O47" s="27">
        <f>COUNTIF(L$6:L47,1)</f>
        <v>29</v>
      </c>
      <c r="P47" s="27">
        <f t="shared" si="3"/>
        <v>1</v>
      </c>
      <c r="Q47" s="7"/>
      <c r="R47" s="7"/>
    </row>
    <row r="48" spans="1:18" ht="13.5">
      <c r="A48" s="8"/>
      <c r="B48" s="17"/>
      <c r="C48" s="10"/>
      <c r="D48" s="11"/>
      <c r="E48" s="11"/>
      <c r="F48" s="11"/>
      <c r="G48" s="12"/>
      <c r="H48" s="11"/>
      <c r="I48" s="13"/>
      <c r="J48" s="13"/>
      <c r="K48" s="13"/>
      <c r="L48" s="27">
        <f>COUNTIF(C$6:C48,C48)</f>
        <v>0</v>
      </c>
      <c r="M48" s="27">
        <f t="shared" si="1"/>
        <v>0</v>
      </c>
      <c r="N48" s="27">
        <f t="shared" si="2"/>
        <v>0</v>
      </c>
      <c r="O48" s="27">
        <f>COUNTIF(L$6:L48,1)</f>
        <v>29</v>
      </c>
      <c r="P48" s="27">
        <f t="shared" si="3"/>
        <v>1</v>
      </c>
      <c r="Q48" s="7"/>
      <c r="R48" s="7"/>
    </row>
    <row r="49" spans="1:18" ht="13.5">
      <c r="A49" s="8"/>
      <c r="B49" s="16" t="s">
        <v>99</v>
      </c>
      <c r="C49" s="10">
        <v>141</v>
      </c>
      <c r="D49" s="11" t="s">
        <v>100</v>
      </c>
      <c r="E49" s="11" t="s">
        <v>101</v>
      </c>
      <c r="F49" s="11" t="s">
        <v>2</v>
      </c>
      <c r="G49" s="12"/>
      <c r="H49" s="11"/>
      <c r="I49" s="13" t="s">
        <v>18</v>
      </c>
      <c r="J49" s="13">
        <v>20100726</v>
      </c>
      <c r="K49" s="13"/>
      <c r="L49" s="27">
        <f>COUNTIF(C$6:C49,C49)</f>
        <v>1</v>
      </c>
      <c r="M49" s="27">
        <f t="shared" si="1"/>
        <v>1</v>
      </c>
      <c r="N49" s="27">
        <f t="shared" si="2"/>
        <v>141</v>
      </c>
      <c r="O49" s="27">
        <f>COUNTIF(L$6:L49,1)</f>
        <v>30</v>
      </c>
      <c r="P49" s="27">
        <f t="shared" si="3"/>
        <v>1</v>
      </c>
      <c r="Q49" s="7"/>
      <c r="R49" s="7"/>
    </row>
    <row r="50" spans="1:18" ht="13.5">
      <c r="A50" s="8"/>
      <c r="B50" s="20"/>
      <c r="C50" s="10" t="s">
        <v>937</v>
      </c>
      <c r="D50" s="11" t="s">
        <v>938</v>
      </c>
      <c r="E50" s="11" t="s">
        <v>939</v>
      </c>
      <c r="F50" s="11" t="s">
        <v>860</v>
      </c>
      <c r="G50" s="12" t="s">
        <v>742</v>
      </c>
      <c r="H50" s="11"/>
      <c r="I50" s="13" t="s">
        <v>18</v>
      </c>
      <c r="J50" s="13" t="s">
        <v>931</v>
      </c>
      <c r="K50" s="13"/>
      <c r="L50" s="27">
        <f>COUNTIF(C$6:C50,C50)</f>
        <v>1</v>
      </c>
      <c r="M50" s="27">
        <f t="shared" si="1"/>
        <v>1</v>
      </c>
      <c r="N50" s="27">
        <f t="shared" si="2"/>
        <v>208</v>
      </c>
      <c r="O50" s="27">
        <f>COUNTIF(L$6:L50,1)</f>
        <v>31</v>
      </c>
      <c r="P50" s="27">
        <f t="shared" si="3"/>
        <v>1</v>
      </c>
      <c r="Q50" s="7"/>
      <c r="R50" s="7"/>
    </row>
    <row r="51" spans="1:18" ht="13.5">
      <c r="A51" s="8"/>
      <c r="B51" s="20"/>
      <c r="C51" s="10" t="s">
        <v>942</v>
      </c>
      <c r="D51" s="11" t="s">
        <v>943</v>
      </c>
      <c r="E51" s="11" t="s">
        <v>944</v>
      </c>
      <c r="F51" s="11" t="s">
        <v>741</v>
      </c>
      <c r="G51" s="12"/>
      <c r="H51" s="11"/>
      <c r="I51" s="13" t="s">
        <v>18</v>
      </c>
      <c r="J51" s="13" t="s">
        <v>945</v>
      </c>
      <c r="K51" s="13"/>
      <c r="L51" s="27">
        <f>COUNTIF(C$6:C51,C51)</f>
        <v>1</v>
      </c>
      <c r="M51" s="27">
        <f t="shared" si="1"/>
        <v>1</v>
      </c>
      <c r="N51" s="27">
        <f t="shared" si="2"/>
        <v>209</v>
      </c>
      <c r="O51" s="27">
        <f>COUNTIF(L$6:L51,1)</f>
        <v>32</v>
      </c>
      <c r="P51" s="27">
        <f t="shared" si="3"/>
        <v>1</v>
      </c>
      <c r="Q51" s="7"/>
      <c r="R51" s="7"/>
    </row>
    <row r="52" spans="1:18" ht="13.5">
      <c r="A52" s="8"/>
      <c r="B52" s="20"/>
      <c r="C52" s="10" t="s">
        <v>952</v>
      </c>
      <c r="D52" s="11" t="s">
        <v>953</v>
      </c>
      <c r="E52" s="11" t="s">
        <v>954</v>
      </c>
      <c r="F52" s="11" t="s">
        <v>741</v>
      </c>
      <c r="G52" s="12"/>
      <c r="H52" s="11"/>
      <c r="I52" s="13" t="s">
        <v>812</v>
      </c>
      <c r="J52" s="13" t="s">
        <v>955</v>
      </c>
      <c r="K52" s="13"/>
      <c r="L52" s="27">
        <f>COUNTIF(C$6:C52,C52)</f>
        <v>1</v>
      </c>
      <c r="M52" s="27">
        <f t="shared" si="1"/>
        <v>1</v>
      </c>
      <c r="N52" s="27">
        <f t="shared" si="2"/>
        <v>213</v>
      </c>
      <c r="O52" s="27">
        <f>COUNTIF(L$6:L52,1)</f>
        <v>33</v>
      </c>
      <c r="P52" s="27">
        <f t="shared" si="3"/>
        <v>1</v>
      </c>
      <c r="Q52" s="7"/>
      <c r="R52" s="7"/>
    </row>
    <row r="53" spans="1:18" ht="13.5">
      <c r="A53" s="8"/>
      <c r="B53" s="20"/>
      <c r="C53" s="10" t="s">
        <v>1021</v>
      </c>
      <c r="D53" s="11" t="s">
        <v>1022</v>
      </c>
      <c r="E53" s="11" t="s">
        <v>1023</v>
      </c>
      <c r="F53" s="11"/>
      <c r="G53" s="12"/>
      <c r="H53" s="11"/>
      <c r="I53" s="13" t="s">
        <v>812</v>
      </c>
      <c r="J53" s="13" t="s">
        <v>1018</v>
      </c>
      <c r="K53" s="13"/>
      <c r="L53" s="27">
        <f>COUNTIF(C$6:C53,C53)</f>
        <v>1</v>
      </c>
      <c r="M53" s="27">
        <f t="shared" si="1"/>
        <v>1</v>
      </c>
      <c r="N53" s="27">
        <f t="shared" si="2"/>
        <v>232</v>
      </c>
      <c r="O53" s="27">
        <f>COUNTIF(L$6:L53,1)</f>
        <v>34</v>
      </c>
      <c r="P53" s="27">
        <f t="shared" si="3"/>
        <v>1</v>
      </c>
      <c r="Q53" s="7"/>
      <c r="R53" s="7"/>
    </row>
    <row r="54" spans="1:18" ht="13.5">
      <c r="A54" s="8"/>
      <c r="B54" s="20"/>
      <c r="C54" s="10" t="s">
        <v>1098</v>
      </c>
      <c r="D54" s="11" t="s">
        <v>1099</v>
      </c>
      <c r="E54" s="11" t="s">
        <v>1100</v>
      </c>
      <c r="F54" s="11" t="s">
        <v>741</v>
      </c>
      <c r="G54" s="12" t="s">
        <v>753</v>
      </c>
      <c r="H54" s="11"/>
      <c r="I54" s="13" t="s">
        <v>18</v>
      </c>
      <c r="J54" s="13" t="s">
        <v>1101</v>
      </c>
      <c r="K54" s="13"/>
      <c r="L54" s="27">
        <f>COUNTIF(C$6:C54,C54)</f>
        <v>1</v>
      </c>
      <c r="M54" s="27">
        <f t="shared" si="1"/>
        <v>1</v>
      </c>
      <c r="N54" s="27">
        <f t="shared" si="2"/>
        <v>253</v>
      </c>
      <c r="O54" s="27">
        <f>COUNTIF(L$6:L54,1)</f>
        <v>35</v>
      </c>
      <c r="P54" s="27">
        <f t="shared" si="3"/>
        <v>1</v>
      </c>
      <c r="Q54" s="7"/>
      <c r="R54" s="7"/>
    </row>
    <row r="55" spans="1:18" ht="13.5">
      <c r="A55" s="8"/>
      <c r="B55" s="17"/>
      <c r="C55" s="10"/>
      <c r="D55" s="11"/>
      <c r="E55" s="11"/>
      <c r="F55" s="11"/>
      <c r="G55" s="12"/>
      <c r="H55" s="11"/>
      <c r="I55" s="13"/>
      <c r="J55" s="13"/>
      <c r="K55" s="13"/>
      <c r="L55" s="27">
        <f>COUNTIF(C$6:C55,C55)</f>
        <v>0</v>
      </c>
      <c r="M55" s="27">
        <f t="shared" si="1"/>
        <v>0</v>
      </c>
      <c r="N55" s="27">
        <f t="shared" si="2"/>
        <v>0</v>
      </c>
      <c r="O55" s="27">
        <f>COUNTIF(L$6:L55,1)</f>
        <v>35</v>
      </c>
      <c r="P55" s="27">
        <f t="shared" si="3"/>
        <v>1</v>
      </c>
      <c r="Q55" s="7"/>
      <c r="R55" s="7"/>
    </row>
    <row r="56" spans="1:18" ht="13.5">
      <c r="A56" s="8"/>
      <c r="B56" s="16" t="s">
        <v>102</v>
      </c>
      <c r="C56" s="10" t="s">
        <v>103</v>
      </c>
      <c r="D56" s="11" t="s">
        <v>104</v>
      </c>
      <c r="E56" s="11" t="s">
        <v>105</v>
      </c>
      <c r="F56" s="11" t="s">
        <v>106</v>
      </c>
      <c r="G56" s="12" t="s">
        <v>107</v>
      </c>
      <c r="H56" s="11" t="s">
        <v>1029</v>
      </c>
      <c r="I56" s="13" t="s">
        <v>108</v>
      </c>
      <c r="J56" s="13" t="s">
        <v>109</v>
      </c>
      <c r="K56" s="13"/>
      <c r="L56" s="27">
        <f>COUNTIF(C$6:C56,C56)</f>
        <v>1</v>
      </c>
      <c r="M56" s="27">
        <f t="shared" si="1"/>
        <v>1</v>
      </c>
      <c r="N56" s="27">
        <f t="shared" si="2"/>
        <v>73</v>
      </c>
      <c r="O56" s="27">
        <f>COUNTIF(L$6:L56,1)</f>
        <v>36</v>
      </c>
      <c r="P56" s="27">
        <f t="shared" si="3"/>
        <v>1</v>
      </c>
      <c r="Q56" s="7"/>
      <c r="R56" s="7" t="s">
        <v>110</v>
      </c>
    </row>
    <row r="57" spans="1:18" ht="13.5">
      <c r="A57" s="8"/>
      <c r="B57" s="20"/>
      <c r="C57" s="10" t="s">
        <v>1024</v>
      </c>
      <c r="D57" s="11"/>
      <c r="E57" s="23" t="s">
        <v>1025</v>
      </c>
      <c r="F57" s="11" t="s">
        <v>741</v>
      </c>
      <c r="G57" s="12" t="s">
        <v>1027</v>
      </c>
      <c r="H57" s="11" t="s">
        <v>1026</v>
      </c>
      <c r="I57" s="13" t="s">
        <v>812</v>
      </c>
      <c r="J57" s="13" t="s">
        <v>1018</v>
      </c>
      <c r="K57" s="13"/>
      <c r="L57" s="27">
        <f>COUNTIF(C$6:C57,C57)</f>
        <v>1</v>
      </c>
      <c r="M57" s="27">
        <f t="shared" si="1"/>
        <v>1</v>
      </c>
      <c r="N57" s="27">
        <f t="shared" si="2"/>
        <v>233</v>
      </c>
      <c r="O57" s="27">
        <f>COUNTIF(L$6:L57,1)</f>
        <v>37</v>
      </c>
      <c r="P57" s="27">
        <f t="shared" si="3"/>
        <v>1</v>
      </c>
      <c r="Q57" s="7"/>
      <c r="R57" s="7"/>
    </row>
    <row r="58" spans="1:18" ht="13.5">
      <c r="A58" s="8"/>
      <c r="B58" s="20"/>
      <c r="C58" s="10" t="s">
        <v>111</v>
      </c>
      <c r="D58" s="11" t="s">
        <v>112</v>
      </c>
      <c r="E58" s="11" t="s">
        <v>113</v>
      </c>
      <c r="F58" s="11" t="s">
        <v>114</v>
      </c>
      <c r="G58" s="12" t="s">
        <v>17</v>
      </c>
      <c r="H58" s="11" t="s">
        <v>1028</v>
      </c>
      <c r="I58" s="13" t="s">
        <v>108</v>
      </c>
      <c r="J58" s="13" t="s">
        <v>115</v>
      </c>
      <c r="K58" s="13"/>
      <c r="L58" s="27">
        <f>COUNTIF(C$6:C58,C58)</f>
        <v>1</v>
      </c>
      <c r="M58" s="27">
        <f t="shared" si="1"/>
        <v>1</v>
      </c>
      <c r="N58" s="27">
        <f t="shared" si="2"/>
        <v>119</v>
      </c>
      <c r="O58" s="27">
        <f>COUNTIF(L$6:L58,1)</f>
        <v>38</v>
      </c>
      <c r="P58" s="27">
        <f t="shared" si="3"/>
        <v>1</v>
      </c>
      <c r="Q58" s="7"/>
      <c r="R58" s="7" t="s">
        <v>116</v>
      </c>
    </row>
    <row r="59" spans="1:18" ht="13.5">
      <c r="A59" s="8"/>
      <c r="B59" s="20"/>
      <c r="C59" s="10" t="s">
        <v>1148</v>
      </c>
      <c r="D59" s="11" t="s">
        <v>112</v>
      </c>
      <c r="E59" s="11" t="s">
        <v>1147</v>
      </c>
      <c r="F59" s="11" t="s">
        <v>114</v>
      </c>
      <c r="G59" s="12" t="s">
        <v>1149</v>
      </c>
      <c r="H59" s="11" t="s">
        <v>1028</v>
      </c>
      <c r="I59" s="13" t="s">
        <v>108</v>
      </c>
      <c r="J59" s="13" t="s">
        <v>1150</v>
      </c>
      <c r="K59" s="13"/>
      <c r="L59" s="27">
        <f>COUNTIF(C$6:C59,C59)</f>
        <v>1</v>
      </c>
      <c r="M59" s="27">
        <f t="shared" si="1"/>
        <v>1</v>
      </c>
      <c r="N59" s="27">
        <f t="shared" si="2"/>
        <v>273</v>
      </c>
      <c r="O59" s="27">
        <f>COUNTIF(L$6:L59,1)</f>
        <v>39</v>
      </c>
      <c r="P59" s="27"/>
      <c r="Q59" s="7"/>
      <c r="R59" s="7"/>
    </row>
    <row r="60" spans="1:18" ht="13.5">
      <c r="A60" s="8"/>
      <c r="B60" s="20"/>
      <c r="C60" s="10" t="s">
        <v>117</v>
      </c>
      <c r="D60" s="11" t="s">
        <v>118</v>
      </c>
      <c r="E60" s="11" t="s">
        <v>119</v>
      </c>
      <c r="F60" s="11" t="s">
        <v>2</v>
      </c>
      <c r="G60" s="12"/>
      <c r="H60" s="11"/>
      <c r="I60" s="13" t="s">
        <v>120</v>
      </c>
      <c r="J60" s="13" t="s">
        <v>121</v>
      </c>
      <c r="K60" s="13"/>
      <c r="L60" s="27">
        <f>COUNTIF(C$6:C60,C60)</f>
        <v>1</v>
      </c>
      <c r="M60" s="27">
        <f t="shared" si="1"/>
        <v>1</v>
      </c>
      <c r="N60" s="27">
        <f t="shared" si="2"/>
        <v>62</v>
      </c>
      <c r="O60" s="27">
        <f>COUNTIF(L$6:L60,1)</f>
        <v>40</v>
      </c>
      <c r="P60" s="27">
        <f aca="true" t="shared" si="4" ref="P60:P92">COUNTIF($N$6:$N$348,O60)</f>
        <v>1</v>
      </c>
      <c r="Q60" s="7"/>
      <c r="R60" s="7" t="s">
        <v>122</v>
      </c>
    </row>
    <row r="61" spans="1:18" ht="13.5">
      <c r="A61" s="8"/>
      <c r="B61" s="20"/>
      <c r="C61" s="10" t="s">
        <v>123</v>
      </c>
      <c r="D61" s="11"/>
      <c r="E61" s="11" t="s">
        <v>124</v>
      </c>
      <c r="F61" s="11" t="s">
        <v>2</v>
      </c>
      <c r="G61" s="12"/>
      <c r="H61" s="11"/>
      <c r="I61" s="13" t="s">
        <v>108</v>
      </c>
      <c r="J61" s="13" t="s">
        <v>109</v>
      </c>
      <c r="K61" s="13"/>
      <c r="L61" s="27">
        <f>COUNTIF(C$6:C61,C61)</f>
        <v>1</v>
      </c>
      <c r="M61" s="27">
        <f t="shared" si="1"/>
        <v>1</v>
      </c>
      <c r="N61" s="27">
        <f t="shared" si="2"/>
        <v>68</v>
      </c>
      <c r="O61" s="27">
        <f>COUNTIF(L$6:L61,1)</f>
        <v>41</v>
      </c>
      <c r="P61" s="27">
        <f t="shared" si="4"/>
        <v>1</v>
      </c>
      <c r="Q61" s="7"/>
      <c r="R61" s="7" t="s">
        <v>125</v>
      </c>
    </row>
    <row r="62" spans="1:18" ht="13.5">
      <c r="A62" s="8"/>
      <c r="B62" s="20"/>
      <c r="C62" s="10" t="s">
        <v>126</v>
      </c>
      <c r="D62" s="11"/>
      <c r="E62" s="11" t="s">
        <v>127</v>
      </c>
      <c r="F62" s="11" t="s">
        <v>128</v>
      </c>
      <c r="G62" s="12" t="s">
        <v>129</v>
      </c>
      <c r="H62" s="11"/>
      <c r="I62" s="13" t="s">
        <v>130</v>
      </c>
      <c r="J62" s="13" t="s">
        <v>109</v>
      </c>
      <c r="K62" s="13"/>
      <c r="L62" s="27">
        <f>COUNTIF(C$6:C62,C62)</f>
        <v>1</v>
      </c>
      <c r="M62" s="27">
        <f t="shared" si="1"/>
        <v>1</v>
      </c>
      <c r="N62" s="27">
        <f t="shared" si="2"/>
        <v>69</v>
      </c>
      <c r="O62" s="27">
        <f>COUNTIF(L$6:L62,1)</f>
        <v>42</v>
      </c>
      <c r="P62" s="27">
        <f t="shared" si="4"/>
        <v>1</v>
      </c>
      <c r="Q62" s="7"/>
      <c r="R62" s="7" t="s">
        <v>131</v>
      </c>
    </row>
    <row r="63" spans="1:18" ht="13.5">
      <c r="A63" s="8"/>
      <c r="B63" s="20"/>
      <c r="C63" s="10" t="s">
        <v>132</v>
      </c>
      <c r="D63" s="11"/>
      <c r="E63" s="11" t="s">
        <v>133</v>
      </c>
      <c r="F63" s="11" t="s">
        <v>16</v>
      </c>
      <c r="G63" s="12" t="s">
        <v>134</v>
      </c>
      <c r="H63" s="11"/>
      <c r="I63" s="13" t="s">
        <v>108</v>
      </c>
      <c r="J63" s="13" t="s">
        <v>109</v>
      </c>
      <c r="K63" s="13"/>
      <c r="L63" s="27">
        <f>COUNTIF(C$6:C63,C63)</f>
        <v>1</v>
      </c>
      <c r="M63" s="27">
        <f t="shared" si="1"/>
        <v>1</v>
      </c>
      <c r="N63" s="27">
        <f t="shared" si="2"/>
        <v>70</v>
      </c>
      <c r="O63" s="27">
        <f>COUNTIF(L$6:L63,1)</f>
        <v>43</v>
      </c>
      <c r="P63" s="27">
        <f t="shared" si="4"/>
        <v>1</v>
      </c>
      <c r="Q63" s="7"/>
      <c r="R63" s="7" t="s">
        <v>135</v>
      </c>
    </row>
    <row r="64" spans="1:18" ht="13.5">
      <c r="A64" s="8"/>
      <c r="B64" s="20"/>
      <c r="C64" s="10" t="s">
        <v>136</v>
      </c>
      <c r="D64" s="11"/>
      <c r="E64" s="11" t="s">
        <v>137</v>
      </c>
      <c r="F64" s="11" t="s">
        <v>2</v>
      </c>
      <c r="G64" s="12" t="s">
        <v>20</v>
      </c>
      <c r="H64" s="11"/>
      <c r="I64" s="13" t="s">
        <v>108</v>
      </c>
      <c r="J64" s="13" t="s">
        <v>109</v>
      </c>
      <c r="K64" s="13"/>
      <c r="L64" s="27">
        <f>COUNTIF(C$6:C64,C64)</f>
        <v>1</v>
      </c>
      <c r="M64" s="27">
        <f t="shared" si="1"/>
        <v>1</v>
      </c>
      <c r="N64" s="27">
        <f t="shared" si="2"/>
        <v>71</v>
      </c>
      <c r="O64" s="27">
        <f>COUNTIF(L$6:L64,1)</f>
        <v>44</v>
      </c>
      <c r="P64" s="27">
        <f t="shared" si="4"/>
        <v>1</v>
      </c>
      <c r="Q64" s="7"/>
      <c r="R64" s="7" t="s">
        <v>138</v>
      </c>
    </row>
    <row r="65" spans="1:18" ht="13.5">
      <c r="A65" s="8"/>
      <c r="B65" s="20"/>
      <c r="C65" s="10" t="s">
        <v>139</v>
      </c>
      <c r="D65" s="11"/>
      <c r="E65" s="11" t="s">
        <v>140</v>
      </c>
      <c r="F65" s="11" t="s">
        <v>2</v>
      </c>
      <c r="G65" s="12" t="s">
        <v>141</v>
      </c>
      <c r="H65" s="11"/>
      <c r="I65" s="13" t="s">
        <v>130</v>
      </c>
      <c r="J65" s="13" t="s">
        <v>109</v>
      </c>
      <c r="K65" s="13"/>
      <c r="L65" s="27">
        <f>COUNTIF(C$6:C65,C65)</f>
        <v>1</v>
      </c>
      <c r="M65" s="27">
        <f t="shared" si="1"/>
        <v>1</v>
      </c>
      <c r="N65" s="27">
        <f t="shared" si="2"/>
        <v>72</v>
      </c>
      <c r="O65" s="27">
        <f>COUNTIF(L$6:L65,1)</f>
        <v>45</v>
      </c>
      <c r="P65" s="27">
        <f t="shared" si="4"/>
        <v>1</v>
      </c>
      <c r="Q65" s="7"/>
      <c r="R65" s="7" t="s">
        <v>142</v>
      </c>
    </row>
    <row r="66" spans="1:18" ht="13.5">
      <c r="A66" s="8"/>
      <c r="B66" s="20"/>
      <c r="C66" s="10" t="s">
        <v>143</v>
      </c>
      <c r="D66" s="11" t="s">
        <v>144</v>
      </c>
      <c r="E66" s="11" t="s">
        <v>145</v>
      </c>
      <c r="F66" s="11" t="s">
        <v>128</v>
      </c>
      <c r="G66" s="12" t="s">
        <v>17</v>
      </c>
      <c r="H66" s="11"/>
      <c r="I66" s="13" t="s">
        <v>146</v>
      </c>
      <c r="J66" s="13" t="s">
        <v>147</v>
      </c>
      <c r="K66" s="13"/>
      <c r="L66" s="27">
        <f>COUNTIF(C$6:C66,C66)</f>
        <v>1</v>
      </c>
      <c r="M66" s="27">
        <f t="shared" si="1"/>
        <v>1</v>
      </c>
      <c r="N66" s="27">
        <f t="shared" si="2"/>
        <v>39</v>
      </c>
      <c r="O66" s="27">
        <f>COUNTIF(L$6:L66,1)</f>
        <v>46</v>
      </c>
      <c r="P66" s="27">
        <f t="shared" si="4"/>
        <v>1</v>
      </c>
      <c r="Q66" s="7"/>
      <c r="R66" s="7" t="s">
        <v>148</v>
      </c>
    </row>
    <row r="67" spans="1:18" ht="13.5">
      <c r="A67" s="8"/>
      <c r="B67" s="20"/>
      <c r="C67" s="10" t="s">
        <v>149</v>
      </c>
      <c r="D67" s="11"/>
      <c r="E67" s="11" t="s">
        <v>150</v>
      </c>
      <c r="F67" s="11" t="s">
        <v>16</v>
      </c>
      <c r="G67" s="12" t="s">
        <v>129</v>
      </c>
      <c r="H67" s="11"/>
      <c r="I67" s="13" t="s">
        <v>108</v>
      </c>
      <c r="J67" s="13" t="s">
        <v>151</v>
      </c>
      <c r="K67" s="13"/>
      <c r="L67" s="27">
        <f>COUNTIF(C$6:C67,C67)</f>
        <v>1</v>
      </c>
      <c r="M67" s="27">
        <f t="shared" si="1"/>
        <v>1</v>
      </c>
      <c r="N67" s="27">
        <f t="shared" si="2"/>
        <v>96</v>
      </c>
      <c r="O67" s="27">
        <f>COUNTIF(L$6:L67,1)</f>
        <v>47</v>
      </c>
      <c r="P67" s="27">
        <f t="shared" si="4"/>
        <v>1</v>
      </c>
      <c r="Q67" s="7"/>
      <c r="R67" s="7" t="s">
        <v>152</v>
      </c>
    </row>
    <row r="68" spans="1:18" ht="13.5">
      <c r="A68" s="8"/>
      <c r="B68" s="20"/>
      <c r="C68" s="10" t="s">
        <v>153</v>
      </c>
      <c r="D68" s="11"/>
      <c r="E68" s="11" t="s">
        <v>154</v>
      </c>
      <c r="F68" s="11" t="s">
        <v>155</v>
      </c>
      <c r="G68" s="12" t="s">
        <v>156</v>
      </c>
      <c r="H68" s="11" t="s">
        <v>157</v>
      </c>
      <c r="I68" s="13" t="s">
        <v>130</v>
      </c>
      <c r="J68" s="13" t="s">
        <v>158</v>
      </c>
      <c r="K68" s="13"/>
      <c r="L68" s="27">
        <f>COUNTIF(C$6:C68,C68)</f>
        <v>1</v>
      </c>
      <c r="M68" s="27">
        <f t="shared" si="1"/>
        <v>1</v>
      </c>
      <c r="N68" s="27">
        <f t="shared" si="2"/>
        <v>106</v>
      </c>
      <c r="O68" s="27">
        <f>COUNTIF(L$6:L68,1)</f>
        <v>48</v>
      </c>
      <c r="P68" s="27">
        <f t="shared" si="4"/>
        <v>1</v>
      </c>
      <c r="Q68" s="7"/>
      <c r="R68" s="7" t="s">
        <v>159</v>
      </c>
    </row>
    <row r="69" spans="1:18" ht="13.5">
      <c r="A69" s="8"/>
      <c r="B69" s="20"/>
      <c r="C69" s="10" t="s">
        <v>1173</v>
      </c>
      <c r="D69" s="11"/>
      <c r="E69" s="11" t="s">
        <v>1174</v>
      </c>
      <c r="F69" s="11" t="s">
        <v>1163</v>
      </c>
      <c r="G69" s="12" t="s">
        <v>825</v>
      </c>
      <c r="H69" s="11" t="s">
        <v>1175</v>
      </c>
      <c r="I69" s="13" t="s">
        <v>130</v>
      </c>
      <c r="J69" s="13" t="s">
        <v>1150</v>
      </c>
      <c r="K69" s="13"/>
      <c r="L69" s="27">
        <f>COUNTIF(C$6:C69,C69)</f>
        <v>1</v>
      </c>
      <c r="M69" s="27">
        <f>IF(J69&gt;0,1,0)</f>
        <v>1</v>
      </c>
      <c r="N69" s="27">
        <f>VALUE(C69)</f>
        <v>272</v>
      </c>
      <c r="O69" s="27">
        <f>COUNTIF(L$6:L69,1)</f>
        <v>49</v>
      </c>
      <c r="P69" s="27">
        <f t="shared" si="4"/>
        <v>1</v>
      </c>
      <c r="Q69" s="7"/>
      <c r="R69" s="7"/>
    </row>
    <row r="70" spans="1:18" ht="13.5">
      <c r="A70" s="8"/>
      <c r="B70" s="20"/>
      <c r="C70" s="10" t="s">
        <v>160</v>
      </c>
      <c r="D70" s="11" t="s">
        <v>161</v>
      </c>
      <c r="E70" s="11" t="s">
        <v>162</v>
      </c>
      <c r="F70" s="11" t="s">
        <v>16</v>
      </c>
      <c r="G70" s="12" t="s">
        <v>163</v>
      </c>
      <c r="H70" s="11"/>
      <c r="I70" s="13" t="s">
        <v>164</v>
      </c>
      <c r="J70" s="13" t="s">
        <v>165</v>
      </c>
      <c r="K70" s="13"/>
      <c r="L70" s="27">
        <f>COUNTIF(C$6:C70,C70)</f>
        <v>1</v>
      </c>
      <c r="M70" s="27">
        <f>IF(J70&gt;0,1,0)</f>
        <v>1</v>
      </c>
      <c r="N70" s="27">
        <f>VALUE(C70)</f>
        <v>20</v>
      </c>
      <c r="O70" s="27">
        <f>COUNTIF(L$6:L70,1)</f>
        <v>50</v>
      </c>
      <c r="P70" s="27">
        <f t="shared" si="4"/>
        <v>1</v>
      </c>
      <c r="Q70" s="7"/>
      <c r="R70" s="7" t="s">
        <v>166</v>
      </c>
    </row>
    <row r="71" spans="1:18" ht="13.5">
      <c r="A71" s="8"/>
      <c r="B71" s="20"/>
      <c r="C71" s="10" t="s">
        <v>167</v>
      </c>
      <c r="D71" s="11"/>
      <c r="E71" s="11" t="s">
        <v>168</v>
      </c>
      <c r="F71" s="11" t="s">
        <v>16</v>
      </c>
      <c r="G71" s="12" t="s">
        <v>20</v>
      </c>
      <c r="H71" s="11"/>
      <c r="I71" s="13" t="s">
        <v>164</v>
      </c>
      <c r="J71" s="13" t="s">
        <v>165</v>
      </c>
      <c r="K71" s="13"/>
      <c r="L71" s="27">
        <f>COUNTIF(C$6:C71,C71)</f>
        <v>1</v>
      </c>
      <c r="M71" s="27">
        <f t="shared" si="1"/>
        <v>1</v>
      </c>
      <c r="N71" s="27">
        <f t="shared" si="2"/>
        <v>21</v>
      </c>
      <c r="O71" s="27">
        <f>COUNTIF(L$6:L71,1)</f>
        <v>51</v>
      </c>
      <c r="P71" s="27">
        <f t="shared" si="4"/>
        <v>1</v>
      </c>
      <c r="Q71" s="7"/>
      <c r="R71" s="7" t="s">
        <v>169</v>
      </c>
    </row>
    <row r="72" spans="1:18" ht="13.5">
      <c r="A72" s="8"/>
      <c r="B72" s="20"/>
      <c r="C72" s="10" t="s">
        <v>170</v>
      </c>
      <c r="D72" s="11"/>
      <c r="E72" s="11" t="s">
        <v>171</v>
      </c>
      <c r="F72" s="11" t="s">
        <v>16</v>
      </c>
      <c r="G72" s="12" t="s">
        <v>163</v>
      </c>
      <c r="H72" s="11"/>
      <c r="I72" s="13" t="s">
        <v>172</v>
      </c>
      <c r="J72" s="13" t="s">
        <v>165</v>
      </c>
      <c r="K72" s="13"/>
      <c r="L72" s="27">
        <f>COUNTIF(C$6:C72,C72)</f>
        <v>1</v>
      </c>
      <c r="M72" s="27">
        <f t="shared" si="1"/>
        <v>1</v>
      </c>
      <c r="N72" s="27">
        <f t="shared" si="2"/>
        <v>22</v>
      </c>
      <c r="O72" s="27">
        <f>COUNTIF(L$6:L72,1)</f>
        <v>52</v>
      </c>
      <c r="P72" s="27">
        <f t="shared" si="4"/>
        <v>1</v>
      </c>
      <c r="Q72" s="7"/>
      <c r="R72" s="7" t="s">
        <v>173</v>
      </c>
    </row>
    <row r="73" spans="1:18" ht="13.5">
      <c r="A73" s="8"/>
      <c r="B73" s="20"/>
      <c r="C73" s="10" t="s">
        <v>174</v>
      </c>
      <c r="D73" s="11"/>
      <c r="E73" s="11" t="s">
        <v>175</v>
      </c>
      <c r="F73" s="11" t="s">
        <v>16</v>
      </c>
      <c r="G73" s="12" t="s">
        <v>163</v>
      </c>
      <c r="H73" s="11"/>
      <c r="I73" s="13" t="s">
        <v>164</v>
      </c>
      <c r="J73" s="13" t="s">
        <v>165</v>
      </c>
      <c r="K73" s="13"/>
      <c r="L73" s="27">
        <f>COUNTIF(C$6:C73,C73)</f>
        <v>1</v>
      </c>
      <c r="M73" s="27">
        <f aca="true" t="shared" si="5" ref="M73:M147">IF(J73&gt;0,1,0)</f>
        <v>1</v>
      </c>
      <c r="N73" s="27">
        <f aca="true" t="shared" si="6" ref="N73:N147">VALUE(C73)</f>
        <v>23</v>
      </c>
      <c r="O73" s="27">
        <f>COUNTIF(L$6:L73,1)</f>
        <v>53</v>
      </c>
      <c r="P73" s="27">
        <f t="shared" si="4"/>
        <v>1</v>
      </c>
      <c r="Q73" s="7"/>
      <c r="R73" s="7" t="s">
        <v>176</v>
      </c>
    </row>
    <row r="74" spans="1:18" ht="13.5">
      <c r="A74" s="8"/>
      <c r="B74" s="20"/>
      <c r="C74" s="10" t="s">
        <v>177</v>
      </c>
      <c r="D74" s="11"/>
      <c r="E74" s="11" t="s">
        <v>178</v>
      </c>
      <c r="F74" s="11" t="s">
        <v>128</v>
      </c>
      <c r="G74" s="12" t="s">
        <v>17</v>
      </c>
      <c r="H74" s="11" t="s">
        <v>179</v>
      </c>
      <c r="I74" s="13" t="s">
        <v>180</v>
      </c>
      <c r="J74" s="13" t="s">
        <v>181</v>
      </c>
      <c r="K74" s="13"/>
      <c r="L74" s="27">
        <f>COUNTIF(C$6:C74,C74)</f>
        <v>1</v>
      </c>
      <c r="M74" s="27">
        <f t="shared" si="5"/>
        <v>1</v>
      </c>
      <c r="N74" s="27">
        <f t="shared" si="6"/>
        <v>59</v>
      </c>
      <c r="O74" s="27">
        <f>COUNTIF(L$6:L74,1)</f>
        <v>54</v>
      </c>
      <c r="P74" s="27">
        <f t="shared" si="4"/>
        <v>1</v>
      </c>
      <c r="Q74" s="7"/>
      <c r="R74" s="7" t="s">
        <v>182</v>
      </c>
    </row>
    <row r="75" spans="1:18" ht="13.5">
      <c r="A75" s="8"/>
      <c r="B75" s="20"/>
      <c r="C75" s="10" t="s">
        <v>183</v>
      </c>
      <c r="D75" s="11"/>
      <c r="E75" s="11" t="s">
        <v>184</v>
      </c>
      <c r="F75" s="11" t="s">
        <v>128</v>
      </c>
      <c r="G75" s="12" t="s">
        <v>17</v>
      </c>
      <c r="H75" s="11" t="s">
        <v>179</v>
      </c>
      <c r="I75" s="13" t="s">
        <v>185</v>
      </c>
      <c r="J75" s="13" t="s">
        <v>186</v>
      </c>
      <c r="K75" s="13"/>
      <c r="L75" s="27">
        <f>COUNTIF(C$6:C75,C75)</f>
        <v>1</v>
      </c>
      <c r="M75" s="27">
        <f t="shared" si="5"/>
        <v>1</v>
      </c>
      <c r="N75" s="27">
        <f t="shared" si="6"/>
        <v>88</v>
      </c>
      <c r="O75" s="27">
        <f>COUNTIF(L$6:L75,1)</f>
        <v>55</v>
      </c>
      <c r="P75" s="27">
        <f t="shared" si="4"/>
        <v>1</v>
      </c>
      <c r="Q75" s="7"/>
      <c r="R75" s="7" t="s">
        <v>187</v>
      </c>
    </row>
    <row r="76" spans="1:18" ht="13.5">
      <c r="A76" s="8"/>
      <c r="B76" s="20"/>
      <c r="C76" s="10" t="s">
        <v>898</v>
      </c>
      <c r="D76" s="11"/>
      <c r="E76" s="11" t="s">
        <v>899</v>
      </c>
      <c r="F76" s="11" t="s">
        <v>16</v>
      </c>
      <c r="G76" s="12" t="s">
        <v>20</v>
      </c>
      <c r="H76" s="11"/>
      <c r="I76" s="13" t="s">
        <v>900</v>
      </c>
      <c r="J76" s="13" t="s">
        <v>901</v>
      </c>
      <c r="K76" s="13"/>
      <c r="L76" s="27">
        <f>COUNTIF(C$6:C76,C76)</f>
        <v>1</v>
      </c>
      <c r="M76" s="27">
        <f t="shared" si="5"/>
        <v>1</v>
      </c>
      <c r="N76" s="27">
        <f t="shared" si="6"/>
        <v>201</v>
      </c>
      <c r="O76" s="27">
        <f>COUNTIF(L$6:L76,1)</f>
        <v>56</v>
      </c>
      <c r="P76" s="27">
        <f t="shared" si="4"/>
        <v>1</v>
      </c>
      <c r="Q76" s="7"/>
      <c r="R76" s="7"/>
    </row>
    <row r="77" spans="1:18" ht="13.5">
      <c r="A77" s="8"/>
      <c r="B77" s="20"/>
      <c r="C77" s="10" t="s">
        <v>188</v>
      </c>
      <c r="D77" s="11"/>
      <c r="E77" s="11" t="s">
        <v>189</v>
      </c>
      <c r="F77" s="11" t="s">
        <v>2</v>
      </c>
      <c r="G77" s="12" t="s">
        <v>20</v>
      </c>
      <c r="H77" s="11" t="s">
        <v>163</v>
      </c>
      <c r="I77" s="13" t="s">
        <v>108</v>
      </c>
      <c r="J77" s="13" t="s">
        <v>190</v>
      </c>
      <c r="K77" s="13"/>
      <c r="L77" s="27">
        <f>COUNTIF(C$6:C77,C77)</f>
        <v>1</v>
      </c>
      <c r="M77" s="27">
        <f t="shared" si="5"/>
        <v>1</v>
      </c>
      <c r="N77" s="27">
        <f t="shared" si="6"/>
        <v>97</v>
      </c>
      <c r="O77" s="27">
        <f>COUNTIF(L$6:L77,1)</f>
        <v>57</v>
      </c>
      <c r="P77" s="27">
        <f t="shared" si="4"/>
        <v>1</v>
      </c>
      <c r="Q77" s="7"/>
      <c r="R77" s="7" t="s">
        <v>191</v>
      </c>
    </row>
    <row r="78" spans="1:18" ht="13.5">
      <c r="A78" s="8"/>
      <c r="B78" s="20"/>
      <c r="C78" s="10" t="s">
        <v>192</v>
      </c>
      <c r="D78" s="11"/>
      <c r="E78" s="11" t="s">
        <v>193</v>
      </c>
      <c r="F78" s="11" t="s">
        <v>16</v>
      </c>
      <c r="G78" s="12" t="s">
        <v>20</v>
      </c>
      <c r="H78" s="11"/>
      <c r="I78" s="13" t="s">
        <v>108</v>
      </c>
      <c r="J78" s="13" t="s">
        <v>194</v>
      </c>
      <c r="K78" s="13"/>
      <c r="L78" s="27">
        <f>COUNTIF(C$6:C78,C78)</f>
        <v>1</v>
      </c>
      <c r="M78" s="27">
        <f t="shared" si="5"/>
        <v>1</v>
      </c>
      <c r="N78" s="27">
        <f t="shared" si="6"/>
        <v>109</v>
      </c>
      <c r="O78" s="27">
        <f>COUNTIF(L$6:L78,1)</f>
        <v>58</v>
      </c>
      <c r="P78" s="27">
        <f t="shared" si="4"/>
        <v>1</v>
      </c>
      <c r="Q78" s="7"/>
      <c r="R78" s="7" t="s">
        <v>195</v>
      </c>
    </row>
    <row r="79" spans="1:18" ht="13.5">
      <c r="A79" s="8"/>
      <c r="B79" s="20"/>
      <c r="C79" s="10" t="s">
        <v>196</v>
      </c>
      <c r="D79" s="11"/>
      <c r="E79" s="11" t="s">
        <v>197</v>
      </c>
      <c r="F79" s="11" t="s">
        <v>16</v>
      </c>
      <c r="G79" s="12" t="s">
        <v>129</v>
      </c>
      <c r="H79" s="11" t="s">
        <v>198</v>
      </c>
      <c r="I79" s="13" t="s">
        <v>130</v>
      </c>
      <c r="J79" s="13" t="s">
        <v>115</v>
      </c>
      <c r="K79" s="13"/>
      <c r="L79" s="27">
        <f>COUNTIF(C$6:C79,C79)</f>
        <v>1</v>
      </c>
      <c r="M79" s="27">
        <f t="shared" si="5"/>
        <v>1</v>
      </c>
      <c r="N79" s="27">
        <f t="shared" si="6"/>
        <v>118</v>
      </c>
      <c r="O79" s="27">
        <f>COUNTIF(L$6:L79,1)</f>
        <v>59</v>
      </c>
      <c r="P79" s="27">
        <f t="shared" si="4"/>
        <v>1</v>
      </c>
      <c r="Q79" s="7"/>
      <c r="R79" s="7" t="s">
        <v>199</v>
      </c>
    </row>
    <row r="80" spans="1:18" ht="13.5">
      <c r="A80" s="8"/>
      <c r="B80" s="20"/>
      <c r="C80" s="10">
        <v>135</v>
      </c>
      <c r="D80" s="11" t="s">
        <v>112</v>
      </c>
      <c r="E80" s="23" t="s">
        <v>200</v>
      </c>
      <c r="F80" s="11"/>
      <c r="G80" s="12"/>
      <c r="H80" s="11"/>
      <c r="I80" s="13" t="s">
        <v>130</v>
      </c>
      <c r="J80" s="13">
        <v>20100702</v>
      </c>
      <c r="K80" s="13"/>
      <c r="L80" s="27">
        <f>COUNTIF(C$6:C80,C80)</f>
        <v>1</v>
      </c>
      <c r="M80" s="27">
        <f t="shared" si="5"/>
        <v>1</v>
      </c>
      <c r="N80" s="27">
        <f t="shared" si="6"/>
        <v>135</v>
      </c>
      <c r="O80" s="27">
        <f>COUNTIF(L$6:L80,1)</f>
        <v>60</v>
      </c>
      <c r="P80" s="27">
        <f t="shared" si="4"/>
        <v>1</v>
      </c>
      <c r="Q80" s="7"/>
      <c r="R80" s="7"/>
    </row>
    <row r="81" spans="1:18" ht="13.5">
      <c r="A81" s="8"/>
      <c r="B81" s="20"/>
      <c r="C81" s="10" t="s">
        <v>201</v>
      </c>
      <c r="D81" s="11" t="s">
        <v>202</v>
      </c>
      <c r="E81" s="11" t="s">
        <v>203</v>
      </c>
      <c r="F81" s="11" t="s">
        <v>2</v>
      </c>
      <c r="G81" s="12" t="s">
        <v>204</v>
      </c>
      <c r="H81" s="11"/>
      <c r="I81" s="13" t="s">
        <v>108</v>
      </c>
      <c r="J81" s="13" t="s">
        <v>194</v>
      </c>
      <c r="K81" s="13"/>
      <c r="L81" s="27">
        <f>COUNTIF(C$6:C81,C81)</f>
        <v>1</v>
      </c>
      <c r="M81" s="27">
        <f t="shared" si="5"/>
        <v>1</v>
      </c>
      <c r="N81" s="27">
        <f t="shared" si="6"/>
        <v>108</v>
      </c>
      <c r="O81" s="27">
        <f>COUNTIF(L$6:L81,1)</f>
        <v>61</v>
      </c>
      <c r="P81" s="27">
        <f t="shared" si="4"/>
        <v>1</v>
      </c>
      <c r="Q81" s="7"/>
      <c r="R81" s="7" t="s">
        <v>205</v>
      </c>
    </row>
    <row r="82" spans="1:18" ht="13.5">
      <c r="A82" s="8"/>
      <c r="B82" s="20"/>
      <c r="C82" s="10" t="s">
        <v>1156</v>
      </c>
      <c r="D82" s="11"/>
      <c r="E82" s="11" t="s">
        <v>1154</v>
      </c>
      <c r="F82" s="11" t="s">
        <v>2</v>
      </c>
      <c r="G82" s="12" t="s">
        <v>753</v>
      </c>
      <c r="H82" s="11" t="s">
        <v>1155</v>
      </c>
      <c r="I82" s="13" t="s">
        <v>812</v>
      </c>
      <c r="J82" s="13" t="s">
        <v>1150</v>
      </c>
      <c r="K82" s="13"/>
      <c r="L82" s="27">
        <f>COUNTIF(C$6:C82,C82)</f>
        <v>1</v>
      </c>
      <c r="M82" s="27">
        <f>IF(J82&gt;0,1,0)</f>
        <v>1</v>
      </c>
      <c r="N82" s="27">
        <f>VALUE(C82)</f>
        <v>271</v>
      </c>
      <c r="O82" s="27">
        <f>COUNTIF(L$6:L82,1)</f>
        <v>62</v>
      </c>
      <c r="P82" s="27">
        <f t="shared" si="4"/>
        <v>1</v>
      </c>
      <c r="Q82" s="7"/>
      <c r="R82" s="7"/>
    </row>
    <row r="83" spans="1:18" ht="13.5">
      <c r="A83" s="8"/>
      <c r="B83" s="20"/>
      <c r="C83" s="10" t="s">
        <v>206</v>
      </c>
      <c r="D83" s="11" t="s">
        <v>207</v>
      </c>
      <c r="E83" s="11" t="s">
        <v>208</v>
      </c>
      <c r="F83" s="11" t="s">
        <v>2</v>
      </c>
      <c r="G83" s="12" t="s">
        <v>204</v>
      </c>
      <c r="H83" s="11"/>
      <c r="I83" s="13" t="s">
        <v>83</v>
      </c>
      <c r="J83" s="13" t="s">
        <v>84</v>
      </c>
      <c r="K83" s="13"/>
      <c r="L83" s="27">
        <f>COUNTIF(C$6:C83,C83)</f>
        <v>1</v>
      </c>
      <c r="M83" s="27">
        <f>IF(J83&gt;0,1,0)</f>
        <v>1</v>
      </c>
      <c r="N83" s="27">
        <f>VALUE(C83)</f>
        <v>5</v>
      </c>
      <c r="O83" s="27">
        <f>COUNTIF(L$6:L83,1)</f>
        <v>63</v>
      </c>
      <c r="P83" s="27">
        <f t="shared" si="4"/>
        <v>1</v>
      </c>
      <c r="Q83" s="7"/>
      <c r="R83" s="7" t="s">
        <v>209</v>
      </c>
    </row>
    <row r="84" spans="1:18" ht="13.5">
      <c r="A84" s="8"/>
      <c r="B84" s="20"/>
      <c r="C84" s="10">
        <v>136</v>
      </c>
      <c r="D84" s="11"/>
      <c r="E84" s="23" t="s">
        <v>210</v>
      </c>
      <c r="F84" s="11"/>
      <c r="G84" s="12"/>
      <c r="H84" s="11"/>
      <c r="I84" s="13" t="s">
        <v>130</v>
      </c>
      <c r="J84" s="13">
        <v>20100702</v>
      </c>
      <c r="K84" s="13"/>
      <c r="L84" s="27">
        <f>COUNTIF(C$6:C84,C84)</f>
        <v>1</v>
      </c>
      <c r="M84" s="27">
        <f t="shared" si="5"/>
        <v>1</v>
      </c>
      <c r="N84" s="27">
        <f t="shared" si="6"/>
        <v>136</v>
      </c>
      <c r="O84" s="27">
        <f>COUNTIF(L$6:L84,1)</f>
        <v>64</v>
      </c>
      <c r="P84" s="27">
        <f t="shared" si="4"/>
        <v>1</v>
      </c>
      <c r="Q84" s="7"/>
      <c r="R84" s="7"/>
    </row>
    <row r="85" spans="1:18" ht="13.5">
      <c r="A85" s="8"/>
      <c r="B85" s="20"/>
      <c r="C85" s="10">
        <v>137</v>
      </c>
      <c r="D85" s="11"/>
      <c r="E85" s="23" t="s">
        <v>211</v>
      </c>
      <c r="F85" s="11"/>
      <c r="G85" s="12"/>
      <c r="H85" s="11"/>
      <c r="I85" s="13" t="s">
        <v>130</v>
      </c>
      <c r="J85" s="13">
        <v>20100702</v>
      </c>
      <c r="K85" s="13"/>
      <c r="L85" s="27">
        <f>COUNTIF(C$6:C85,C85)</f>
        <v>1</v>
      </c>
      <c r="M85" s="27">
        <f t="shared" si="5"/>
        <v>1</v>
      </c>
      <c r="N85" s="27">
        <f t="shared" si="6"/>
        <v>137</v>
      </c>
      <c r="O85" s="27">
        <f>COUNTIF(L$6:L85,1)</f>
        <v>65</v>
      </c>
      <c r="P85" s="27">
        <f t="shared" si="4"/>
        <v>1</v>
      </c>
      <c r="Q85" s="7"/>
      <c r="R85" s="7"/>
    </row>
    <row r="86" spans="1:18" ht="13.5">
      <c r="A86" s="8"/>
      <c r="B86" s="20"/>
      <c r="C86" s="10" t="s">
        <v>887</v>
      </c>
      <c r="D86" s="11"/>
      <c r="E86" s="23" t="s">
        <v>888</v>
      </c>
      <c r="F86" s="11"/>
      <c r="G86" s="12" t="s">
        <v>889</v>
      </c>
      <c r="H86" s="11" t="s">
        <v>890</v>
      </c>
      <c r="I86" s="13" t="s">
        <v>891</v>
      </c>
      <c r="J86" s="13" t="s">
        <v>892</v>
      </c>
      <c r="K86" s="13"/>
      <c r="L86" s="27">
        <f>COUNTIF(C$6:C86,C86)</f>
        <v>1</v>
      </c>
      <c r="M86" s="27">
        <f t="shared" si="5"/>
        <v>1</v>
      </c>
      <c r="N86" s="27">
        <f t="shared" si="6"/>
        <v>192</v>
      </c>
      <c r="O86" s="27">
        <f>COUNTIF(L$6:L86,1)</f>
        <v>66</v>
      </c>
      <c r="P86" s="27">
        <f t="shared" si="4"/>
        <v>1</v>
      </c>
      <c r="Q86" s="7"/>
      <c r="R86" s="7"/>
    </row>
    <row r="87" spans="1:18" ht="13.5">
      <c r="A87" s="8"/>
      <c r="B87" s="20"/>
      <c r="C87" s="10" t="s">
        <v>925</v>
      </c>
      <c r="D87" s="11"/>
      <c r="E87" s="23" t="s">
        <v>926</v>
      </c>
      <c r="F87" s="11" t="s">
        <v>811</v>
      </c>
      <c r="G87" s="12" t="s">
        <v>923</v>
      </c>
      <c r="H87" s="11"/>
      <c r="I87" s="13" t="s">
        <v>41</v>
      </c>
      <c r="J87" s="13" t="s">
        <v>924</v>
      </c>
      <c r="K87" s="13"/>
      <c r="L87" s="27">
        <f>COUNTIF(C$6:C87,C87)</f>
        <v>1</v>
      </c>
      <c r="M87" s="27">
        <f t="shared" si="5"/>
        <v>1</v>
      </c>
      <c r="N87" s="27">
        <f t="shared" si="6"/>
        <v>202</v>
      </c>
      <c r="O87" s="27">
        <f>COUNTIF(L$6:L87,1)</f>
        <v>67</v>
      </c>
      <c r="P87" s="27">
        <f t="shared" si="4"/>
        <v>1</v>
      </c>
      <c r="Q87" s="7"/>
      <c r="R87" s="7"/>
    </row>
    <row r="88" spans="1:18" ht="13.5">
      <c r="A88" s="8"/>
      <c r="B88" s="20"/>
      <c r="C88" s="10" t="s">
        <v>1151</v>
      </c>
      <c r="D88" s="11"/>
      <c r="E88" s="23" t="s">
        <v>1152</v>
      </c>
      <c r="F88" s="11" t="s">
        <v>114</v>
      </c>
      <c r="G88" s="12" t="s">
        <v>1153</v>
      </c>
      <c r="H88" s="11" t="s">
        <v>1028</v>
      </c>
      <c r="I88" s="13" t="s">
        <v>108</v>
      </c>
      <c r="J88" s="13" t="s">
        <v>1150</v>
      </c>
      <c r="K88" s="13"/>
      <c r="L88" s="27">
        <f>COUNTIF(C$6:C88,C88)</f>
        <v>1</v>
      </c>
      <c r="M88" s="27">
        <f>IF(J88&gt;0,1,0)</f>
        <v>1</v>
      </c>
      <c r="N88" s="27">
        <f>VALUE(C88)</f>
        <v>275</v>
      </c>
      <c r="O88" s="27">
        <f>COUNTIF(L$6:L88,1)</f>
        <v>68</v>
      </c>
      <c r="P88" s="27">
        <f t="shared" si="4"/>
        <v>1</v>
      </c>
      <c r="Q88" s="7"/>
      <c r="R88" s="7"/>
    </row>
    <row r="89" spans="1:18" ht="13.5">
      <c r="A89" s="8"/>
      <c r="B89" s="20"/>
      <c r="C89" s="10" t="s">
        <v>1191</v>
      </c>
      <c r="D89" s="11"/>
      <c r="E89" s="23" t="s">
        <v>1192</v>
      </c>
      <c r="F89" s="11" t="s">
        <v>128</v>
      </c>
      <c r="G89" s="12" t="s">
        <v>1193</v>
      </c>
      <c r="H89" s="11" t="s">
        <v>1122</v>
      </c>
      <c r="I89" s="13" t="s">
        <v>108</v>
      </c>
      <c r="J89" s="13" t="s">
        <v>1189</v>
      </c>
      <c r="K89" s="13"/>
      <c r="L89" s="27">
        <f>COUNTIF(C$6:C89,C89)</f>
        <v>1</v>
      </c>
      <c r="M89" s="27">
        <f>IF(J89&gt;0,1,0)</f>
        <v>1</v>
      </c>
      <c r="N89" s="27">
        <f>VALUE(C89)</f>
        <v>279</v>
      </c>
      <c r="O89" s="27">
        <f>COUNTIF(L$6:L89,1)</f>
        <v>69</v>
      </c>
      <c r="P89" s="27">
        <f t="shared" si="4"/>
        <v>1</v>
      </c>
      <c r="Q89" s="7"/>
      <c r="R89" s="7" t="s">
        <v>1194</v>
      </c>
    </row>
    <row r="90" spans="1:18" ht="13.5">
      <c r="A90" s="8"/>
      <c r="B90" s="20"/>
      <c r="C90" s="10" t="s">
        <v>212</v>
      </c>
      <c r="D90" s="11" t="s">
        <v>213</v>
      </c>
      <c r="E90" s="11" t="s">
        <v>214</v>
      </c>
      <c r="F90" s="11" t="s">
        <v>2</v>
      </c>
      <c r="G90" s="12" t="s">
        <v>215</v>
      </c>
      <c r="H90" s="11" t="s">
        <v>216</v>
      </c>
      <c r="I90" s="13" t="s">
        <v>108</v>
      </c>
      <c r="J90" s="13" t="s">
        <v>109</v>
      </c>
      <c r="K90" s="13"/>
      <c r="L90" s="27">
        <f>COUNTIF(C$6:C90,C90)</f>
        <v>1</v>
      </c>
      <c r="M90" s="27">
        <f>IF(J90&gt;0,1,0)</f>
        <v>1</v>
      </c>
      <c r="N90" s="27">
        <f>VALUE(C90)</f>
        <v>74</v>
      </c>
      <c r="O90" s="27">
        <f>COUNTIF(L$6:L90,1)</f>
        <v>70</v>
      </c>
      <c r="P90" s="27">
        <f t="shared" si="4"/>
        <v>1</v>
      </c>
      <c r="Q90" s="7"/>
      <c r="R90" s="7" t="s">
        <v>217</v>
      </c>
    </row>
    <row r="91" spans="1:18" ht="13.5">
      <c r="A91" s="8"/>
      <c r="B91" s="20"/>
      <c r="C91" s="10" t="s">
        <v>218</v>
      </c>
      <c r="D91" s="11"/>
      <c r="E91" s="11" t="s">
        <v>219</v>
      </c>
      <c r="F91" s="11" t="s">
        <v>2</v>
      </c>
      <c r="G91" s="12" t="s">
        <v>204</v>
      </c>
      <c r="H91" s="11" t="s">
        <v>216</v>
      </c>
      <c r="I91" s="13" t="s">
        <v>108</v>
      </c>
      <c r="J91" s="13" t="s">
        <v>109</v>
      </c>
      <c r="K91" s="13"/>
      <c r="L91" s="27">
        <f>COUNTIF(C$6:C91,C91)</f>
        <v>1</v>
      </c>
      <c r="M91" s="27">
        <f t="shared" si="5"/>
        <v>1</v>
      </c>
      <c r="N91" s="27">
        <f t="shared" si="6"/>
        <v>75</v>
      </c>
      <c r="O91" s="27">
        <f>COUNTIF(L$6:L91,1)</f>
        <v>71</v>
      </c>
      <c r="P91" s="27">
        <f t="shared" si="4"/>
        <v>1</v>
      </c>
      <c r="Q91" s="7"/>
      <c r="R91" s="7" t="s">
        <v>220</v>
      </c>
    </row>
    <row r="92" spans="1:18" ht="13.5">
      <c r="A92" s="8"/>
      <c r="B92" s="20"/>
      <c r="C92" s="10" t="s">
        <v>221</v>
      </c>
      <c r="D92" s="11"/>
      <c r="E92" s="11" t="s">
        <v>222</v>
      </c>
      <c r="F92" s="11" t="s">
        <v>16</v>
      </c>
      <c r="G92" s="12" t="s">
        <v>20</v>
      </c>
      <c r="H92" s="11"/>
      <c r="I92" s="13" t="s">
        <v>130</v>
      </c>
      <c r="J92" s="13" t="s">
        <v>194</v>
      </c>
      <c r="K92" s="13"/>
      <c r="L92" s="27">
        <f>COUNTIF(C$6:C92,C92)</f>
        <v>1</v>
      </c>
      <c r="M92" s="27">
        <f t="shared" si="5"/>
        <v>1</v>
      </c>
      <c r="N92" s="27">
        <f t="shared" si="6"/>
        <v>111</v>
      </c>
      <c r="O92" s="27">
        <f>COUNTIF(L$6:L92,1)</f>
        <v>72</v>
      </c>
      <c r="P92" s="27">
        <f t="shared" si="4"/>
        <v>1</v>
      </c>
      <c r="Q92" s="7"/>
      <c r="R92" s="7" t="s">
        <v>223</v>
      </c>
    </row>
    <row r="93" spans="1:18" ht="13.5">
      <c r="A93" s="8"/>
      <c r="B93" s="20"/>
      <c r="C93" s="10" t="s">
        <v>749</v>
      </c>
      <c r="D93" s="11"/>
      <c r="E93" s="11" t="s">
        <v>751</v>
      </c>
      <c r="F93" s="11" t="s">
        <v>16</v>
      </c>
      <c r="G93" s="12" t="s">
        <v>742</v>
      </c>
      <c r="H93" s="11"/>
      <c r="I93" s="13" t="s">
        <v>754</v>
      </c>
      <c r="J93" s="13" t="s">
        <v>755</v>
      </c>
      <c r="K93" s="13"/>
      <c r="L93" s="27">
        <f>COUNTIF(C$6:C93,C93)</f>
        <v>1</v>
      </c>
      <c r="M93" s="27">
        <f t="shared" si="5"/>
        <v>1</v>
      </c>
      <c r="N93" s="27">
        <f t="shared" si="6"/>
        <v>160</v>
      </c>
      <c r="O93" s="27">
        <f>COUNTIF(L$6:L93,1)</f>
        <v>73</v>
      </c>
      <c r="P93" s="27">
        <f aca="true" t="shared" si="7" ref="P93:P124">COUNTIF($N$6:$N$348,O93)</f>
        <v>1</v>
      </c>
      <c r="Q93" s="7"/>
      <c r="R93" s="7"/>
    </row>
    <row r="94" spans="1:18" ht="13.5">
      <c r="A94" s="8"/>
      <c r="B94" s="20"/>
      <c r="C94" s="10" t="s">
        <v>750</v>
      </c>
      <c r="D94" s="11"/>
      <c r="E94" s="11" t="s">
        <v>752</v>
      </c>
      <c r="F94" s="11" t="s">
        <v>16</v>
      </c>
      <c r="G94" s="12" t="s">
        <v>753</v>
      </c>
      <c r="H94" s="11"/>
      <c r="I94" s="13" t="s">
        <v>754</v>
      </c>
      <c r="J94" s="13" t="s">
        <v>755</v>
      </c>
      <c r="K94" s="13"/>
      <c r="L94" s="27">
        <f>COUNTIF(C$6:C94,C94)</f>
        <v>1</v>
      </c>
      <c r="M94" s="27">
        <f t="shared" si="5"/>
        <v>1</v>
      </c>
      <c r="N94" s="27">
        <f t="shared" si="6"/>
        <v>161</v>
      </c>
      <c r="O94" s="27">
        <f>COUNTIF(L$6:L94,1)</f>
        <v>74</v>
      </c>
      <c r="P94" s="27">
        <f t="shared" si="7"/>
        <v>1</v>
      </c>
      <c r="Q94" s="7"/>
      <c r="R94" s="7"/>
    </row>
    <row r="95" spans="1:18" ht="13.5">
      <c r="A95" s="8"/>
      <c r="B95" s="20"/>
      <c r="C95" s="10" t="s">
        <v>224</v>
      </c>
      <c r="D95" s="11" t="s">
        <v>225</v>
      </c>
      <c r="E95" s="11" t="s">
        <v>226</v>
      </c>
      <c r="F95" s="11" t="s">
        <v>16</v>
      </c>
      <c r="G95" s="12" t="s">
        <v>20</v>
      </c>
      <c r="H95" s="11"/>
      <c r="I95" s="13" t="s">
        <v>41</v>
      </c>
      <c r="J95" s="13" t="s">
        <v>227</v>
      </c>
      <c r="K95" s="13"/>
      <c r="L95" s="27">
        <f>COUNTIF(C$6:C95,C95)</f>
        <v>1</v>
      </c>
      <c r="M95" s="27">
        <f t="shared" si="5"/>
        <v>1</v>
      </c>
      <c r="N95" s="27">
        <f t="shared" si="6"/>
        <v>9</v>
      </c>
      <c r="O95" s="27">
        <f>COUNTIF(L$6:L95,1)</f>
        <v>75</v>
      </c>
      <c r="P95" s="27">
        <f t="shared" si="7"/>
        <v>1</v>
      </c>
      <c r="Q95" s="7"/>
      <c r="R95" s="7" t="s">
        <v>228</v>
      </c>
    </row>
    <row r="96" spans="1:18" ht="13.5">
      <c r="A96" s="8"/>
      <c r="B96" s="20"/>
      <c r="C96" s="10" t="s">
        <v>229</v>
      </c>
      <c r="D96" s="11"/>
      <c r="E96" s="11" t="s">
        <v>230</v>
      </c>
      <c r="F96" s="11" t="s">
        <v>16</v>
      </c>
      <c r="G96" s="12" t="s">
        <v>129</v>
      </c>
      <c r="H96" s="11"/>
      <c r="I96" s="13" t="s">
        <v>41</v>
      </c>
      <c r="J96" s="13" t="s">
        <v>231</v>
      </c>
      <c r="K96" s="13"/>
      <c r="L96" s="27">
        <f>COUNTIF(C$6:C96,C96)</f>
        <v>1</v>
      </c>
      <c r="M96" s="27">
        <f t="shared" si="5"/>
        <v>1</v>
      </c>
      <c r="N96" s="27">
        <f t="shared" si="6"/>
        <v>16</v>
      </c>
      <c r="O96" s="27">
        <f>COUNTIF(L$6:L96,1)</f>
        <v>76</v>
      </c>
      <c r="P96" s="27">
        <f t="shared" si="7"/>
        <v>1</v>
      </c>
      <c r="Q96" s="7"/>
      <c r="R96" s="7" t="s">
        <v>232</v>
      </c>
    </row>
    <row r="97" spans="1:18" ht="13.5">
      <c r="A97" s="8"/>
      <c r="B97" s="20"/>
      <c r="C97" s="10" t="s">
        <v>233</v>
      </c>
      <c r="D97" s="11"/>
      <c r="E97" s="11" t="s">
        <v>234</v>
      </c>
      <c r="F97" s="11" t="s">
        <v>16</v>
      </c>
      <c r="G97" s="12" t="s">
        <v>129</v>
      </c>
      <c r="H97" s="11"/>
      <c r="I97" s="13" t="s">
        <v>18</v>
      </c>
      <c r="J97" s="13" t="s">
        <v>231</v>
      </c>
      <c r="K97" s="13"/>
      <c r="L97" s="27">
        <f>COUNTIF(C$6:C97,C97)</f>
        <v>1</v>
      </c>
      <c r="M97" s="27">
        <f t="shared" si="5"/>
        <v>1</v>
      </c>
      <c r="N97" s="27">
        <f t="shared" si="6"/>
        <v>17</v>
      </c>
      <c r="O97" s="27">
        <f>COUNTIF(L$6:L97,1)</f>
        <v>77</v>
      </c>
      <c r="P97" s="27">
        <f t="shared" si="7"/>
        <v>1</v>
      </c>
      <c r="Q97" s="7"/>
      <c r="R97" s="7" t="s">
        <v>235</v>
      </c>
    </row>
    <row r="98" spans="1:18" ht="13.5">
      <c r="A98" s="8"/>
      <c r="B98" s="20"/>
      <c r="C98" s="10">
        <v>132</v>
      </c>
      <c r="D98" s="11"/>
      <c r="E98" s="11" t="s">
        <v>236</v>
      </c>
      <c r="F98" s="11"/>
      <c r="G98" s="12" t="s">
        <v>129</v>
      </c>
      <c r="H98" s="11"/>
      <c r="I98" s="13" t="s">
        <v>18</v>
      </c>
      <c r="J98" s="13" t="s">
        <v>764</v>
      </c>
      <c r="K98" s="13"/>
      <c r="L98" s="27">
        <f>COUNTIF(C$6:C98,C98)</f>
        <v>1</v>
      </c>
      <c r="M98" s="27">
        <f t="shared" si="5"/>
        <v>1</v>
      </c>
      <c r="N98" s="27">
        <f t="shared" si="6"/>
        <v>132</v>
      </c>
      <c r="O98" s="27">
        <f>COUNTIF(L$6:L98,1)</f>
        <v>78</v>
      </c>
      <c r="P98" s="27">
        <f t="shared" si="7"/>
        <v>1</v>
      </c>
      <c r="Q98" s="7"/>
      <c r="R98" s="7"/>
    </row>
    <row r="99" spans="1:18" ht="13.5">
      <c r="A99" s="8"/>
      <c r="B99" s="20"/>
      <c r="C99" s="10" t="s">
        <v>237</v>
      </c>
      <c r="D99" s="11"/>
      <c r="E99" s="11" t="s">
        <v>238</v>
      </c>
      <c r="F99" s="11" t="s">
        <v>16</v>
      </c>
      <c r="G99" s="12" t="s">
        <v>17</v>
      </c>
      <c r="H99" s="11"/>
      <c r="I99" s="13" t="s">
        <v>108</v>
      </c>
      <c r="J99" s="13" t="s">
        <v>194</v>
      </c>
      <c r="K99" s="13"/>
      <c r="L99" s="27">
        <f>COUNTIF(C$6:C99,C99)</f>
        <v>1</v>
      </c>
      <c r="M99" s="27">
        <f t="shared" si="5"/>
        <v>1</v>
      </c>
      <c r="N99" s="27">
        <f t="shared" si="6"/>
        <v>110</v>
      </c>
      <c r="O99" s="27">
        <f>COUNTIF(L$6:L99,1)</f>
        <v>79</v>
      </c>
      <c r="P99" s="27">
        <f t="shared" si="7"/>
        <v>1</v>
      </c>
      <c r="Q99" s="7"/>
      <c r="R99" s="7" t="s">
        <v>239</v>
      </c>
    </row>
    <row r="100" spans="1:18" ht="13.5">
      <c r="A100" s="8"/>
      <c r="B100" s="20"/>
      <c r="C100" s="10" t="s">
        <v>765</v>
      </c>
      <c r="D100" s="11"/>
      <c r="E100" s="11" t="s">
        <v>774</v>
      </c>
      <c r="F100" s="11"/>
      <c r="G100" s="12" t="s">
        <v>775</v>
      </c>
      <c r="H100" s="11"/>
      <c r="I100" s="13" t="s">
        <v>18</v>
      </c>
      <c r="J100" s="13" t="s">
        <v>773</v>
      </c>
      <c r="K100" s="13"/>
      <c r="L100" s="27">
        <f>COUNTIF(C$6:C100,C100)</f>
        <v>1</v>
      </c>
      <c r="M100" s="27">
        <f t="shared" si="5"/>
        <v>1</v>
      </c>
      <c r="N100" s="27">
        <f t="shared" si="6"/>
        <v>170</v>
      </c>
      <c r="O100" s="27">
        <f>COUNTIF(L$6:L100,1)</f>
        <v>80</v>
      </c>
      <c r="P100" s="27">
        <f t="shared" si="7"/>
        <v>1</v>
      </c>
      <c r="Q100" s="7"/>
      <c r="R100" s="7"/>
    </row>
    <row r="101" spans="1:18" ht="13.5">
      <c r="A101" s="8"/>
      <c r="B101" s="20"/>
      <c r="C101" s="10" t="s">
        <v>240</v>
      </c>
      <c r="D101" s="11" t="s">
        <v>241</v>
      </c>
      <c r="E101" s="11" t="s">
        <v>242</v>
      </c>
      <c r="F101" s="11" t="s">
        <v>16</v>
      </c>
      <c r="G101" s="12" t="s">
        <v>129</v>
      </c>
      <c r="H101" s="11"/>
      <c r="I101" s="13" t="s">
        <v>41</v>
      </c>
      <c r="J101" s="13" t="s">
        <v>243</v>
      </c>
      <c r="K101" s="13"/>
      <c r="L101" s="27">
        <f>COUNTIF(C$6:C101,C101)</f>
        <v>1</v>
      </c>
      <c r="M101" s="27">
        <f t="shared" si="5"/>
        <v>1</v>
      </c>
      <c r="N101" s="27">
        <f t="shared" si="6"/>
        <v>122</v>
      </c>
      <c r="O101" s="27">
        <f>COUNTIF(L$6:L101,1)</f>
        <v>81</v>
      </c>
      <c r="P101" s="27">
        <f t="shared" si="7"/>
        <v>1</v>
      </c>
      <c r="Q101" s="7"/>
      <c r="R101" s="7" t="s">
        <v>244</v>
      </c>
    </row>
    <row r="102" spans="1:18" ht="13.5">
      <c r="A102" s="8"/>
      <c r="B102" s="20"/>
      <c r="C102" s="10" t="s">
        <v>921</v>
      </c>
      <c r="D102" s="11"/>
      <c r="E102" s="11" t="s">
        <v>922</v>
      </c>
      <c r="F102" s="11" t="s">
        <v>860</v>
      </c>
      <c r="G102" s="12" t="s">
        <v>923</v>
      </c>
      <c r="H102" s="11"/>
      <c r="I102" s="13" t="s">
        <v>41</v>
      </c>
      <c r="J102" s="13" t="s">
        <v>924</v>
      </c>
      <c r="K102" s="13"/>
      <c r="L102" s="27">
        <f>COUNTIF(C$6:C102,C102)</f>
        <v>1</v>
      </c>
      <c r="M102" s="27">
        <f t="shared" si="5"/>
        <v>1</v>
      </c>
      <c r="N102" s="27">
        <f t="shared" si="6"/>
        <v>203</v>
      </c>
      <c r="O102" s="27">
        <f>COUNTIF(L$6:L102,1)</f>
        <v>82</v>
      </c>
      <c r="P102" s="27">
        <f t="shared" si="7"/>
        <v>1</v>
      </c>
      <c r="Q102" s="7"/>
      <c r="R102" s="7"/>
    </row>
    <row r="103" spans="1:18" ht="13.5">
      <c r="A103" s="8"/>
      <c r="B103" s="20"/>
      <c r="C103" s="10" t="s">
        <v>989</v>
      </c>
      <c r="D103" s="11"/>
      <c r="E103" s="11" t="s">
        <v>990</v>
      </c>
      <c r="F103" s="11" t="s">
        <v>860</v>
      </c>
      <c r="G103" s="12" t="s">
        <v>17</v>
      </c>
      <c r="H103" s="11"/>
      <c r="I103" s="13" t="s">
        <v>41</v>
      </c>
      <c r="J103" s="13" t="s">
        <v>991</v>
      </c>
      <c r="K103" s="13"/>
      <c r="L103" s="27">
        <f>COUNTIF(C$6:C103,C103)</f>
        <v>1</v>
      </c>
      <c r="M103" s="27">
        <f t="shared" si="5"/>
        <v>1</v>
      </c>
      <c r="N103" s="27">
        <f t="shared" si="6"/>
        <v>222</v>
      </c>
      <c r="O103" s="27">
        <f>COUNTIF(L$6:L103,1)</f>
        <v>83</v>
      </c>
      <c r="P103" s="27">
        <f t="shared" si="7"/>
        <v>1</v>
      </c>
      <c r="Q103" s="7"/>
      <c r="R103" s="7"/>
    </row>
    <row r="104" spans="1:18" ht="13.5">
      <c r="A104" s="8"/>
      <c r="B104" s="20"/>
      <c r="C104" s="10" t="s">
        <v>1030</v>
      </c>
      <c r="D104" s="11"/>
      <c r="E104" s="23" t="s">
        <v>1031</v>
      </c>
      <c r="F104" s="11" t="s">
        <v>741</v>
      </c>
      <c r="G104" s="12" t="s">
        <v>1032</v>
      </c>
      <c r="H104" s="11" t="s">
        <v>1033</v>
      </c>
      <c r="I104" s="13" t="s">
        <v>812</v>
      </c>
      <c r="J104" s="13" t="s">
        <v>1018</v>
      </c>
      <c r="K104" s="13"/>
      <c r="L104" s="27">
        <f>COUNTIF(C$6:C104,C104)</f>
        <v>1</v>
      </c>
      <c r="M104" s="27">
        <f t="shared" si="5"/>
        <v>1</v>
      </c>
      <c r="N104" s="27">
        <f t="shared" si="6"/>
        <v>231</v>
      </c>
      <c r="O104" s="27">
        <f>COUNTIF(L$6:L104,1)</f>
        <v>84</v>
      </c>
      <c r="P104" s="27">
        <f t="shared" si="7"/>
        <v>1</v>
      </c>
      <c r="Q104" s="7"/>
      <c r="R104" s="7"/>
    </row>
    <row r="105" spans="1:18" ht="13.5">
      <c r="A105" s="8"/>
      <c r="B105" s="20"/>
      <c r="C105" s="10" t="s">
        <v>875</v>
      </c>
      <c r="D105" s="11" t="s">
        <v>245</v>
      </c>
      <c r="E105" s="11" t="s">
        <v>869</v>
      </c>
      <c r="F105" s="11" t="s">
        <v>870</v>
      </c>
      <c r="G105" s="12" t="s">
        <v>742</v>
      </c>
      <c r="H105" s="11"/>
      <c r="I105" s="13" t="s">
        <v>41</v>
      </c>
      <c r="J105" s="13" t="s">
        <v>871</v>
      </c>
      <c r="K105" s="13"/>
      <c r="L105" s="27">
        <f>COUNTIF(C$6:C105,C105)</f>
        <v>1</v>
      </c>
      <c r="M105" s="27">
        <f t="shared" si="5"/>
        <v>1</v>
      </c>
      <c r="N105" s="27">
        <f t="shared" si="6"/>
        <v>189</v>
      </c>
      <c r="O105" s="27">
        <f>COUNTIF(L$6:L105,1)</f>
        <v>85</v>
      </c>
      <c r="P105" s="27">
        <f t="shared" si="7"/>
        <v>1</v>
      </c>
      <c r="Q105" s="7"/>
      <c r="R105" s="7"/>
    </row>
    <row r="106" spans="1:18" ht="13.5">
      <c r="A106" s="8"/>
      <c r="B106" s="20"/>
      <c r="C106" s="10" t="s">
        <v>1095</v>
      </c>
      <c r="D106" s="11" t="s">
        <v>246</v>
      </c>
      <c r="E106" s="11" t="s">
        <v>1096</v>
      </c>
      <c r="F106" s="11" t="s">
        <v>860</v>
      </c>
      <c r="G106" s="12" t="s">
        <v>742</v>
      </c>
      <c r="H106" s="11"/>
      <c r="I106" s="13" t="s">
        <v>41</v>
      </c>
      <c r="J106" s="13" t="s">
        <v>1097</v>
      </c>
      <c r="K106" s="13"/>
      <c r="L106" s="27">
        <f>COUNTIF(C$6:C106,C106)</f>
        <v>1</v>
      </c>
      <c r="M106" s="27">
        <f t="shared" si="5"/>
        <v>1</v>
      </c>
      <c r="N106" s="27">
        <f t="shared" si="6"/>
        <v>252</v>
      </c>
      <c r="O106" s="27">
        <f>COUNTIF(L$6:L106,1)</f>
        <v>86</v>
      </c>
      <c r="P106" s="27">
        <f t="shared" si="7"/>
        <v>1</v>
      </c>
      <c r="Q106" s="7"/>
      <c r="R106" s="7"/>
    </row>
    <row r="107" spans="1:18" ht="13.5">
      <c r="A107" s="8"/>
      <c r="B107" s="20"/>
      <c r="C107" s="10" t="s">
        <v>247</v>
      </c>
      <c r="D107" s="11" t="s">
        <v>248</v>
      </c>
      <c r="E107" s="11" t="s">
        <v>249</v>
      </c>
      <c r="F107" s="11" t="s">
        <v>250</v>
      </c>
      <c r="G107" s="12" t="s">
        <v>129</v>
      </c>
      <c r="H107" s="11"/>
      <c r="I107" s="13" t="s">
        <v>180</v>
      </c>
      <c r="J107" s="13" t="s">
        <v>251</v>
      </c>
      <c r="K107" s="13"/>
      <c r="L107" s="27">
        <f>COUNTIF(C$6:C107,C107)</f>
        <v>1</v>
      </c>
      <c r="M107" s="27">
        <f t="shared" si="5"/>
        <v>1</v>
      </c>
      <c r="N107" s="27">
        <f t="shared" si="6"/>
        <v>85</v>
      </c>
      <c r="O107" s="27">
        <f>COUNTIF(L$6:L107,1)</f>
        <v>87</v>
      </c>
      <c r="P107" s="27">
        <f t="shared" si="7"/>
        <v>1</v>
      </c>
      <c r="Q107" s="7"/>
      <c r="R107" s="7" t="s">
        <v>252</v>
      </c>
    </row>
    <row r="108" spans="1:18" ht="13.5">
      <c r="A108" s="8"/>
      <c r="B108" s="20"/>
      <c r="C108" s="10" t="s">
        <v>253</v>
      </c>
      <c r="D108" s="11"/>
      <c r="E108" s="11" t="s">
        <v>867</v>
      </c>
      <c r="F108" s="11" t="s">
        <v>16</v>
      </c>
      <c r="G108" s="12" t="s">
        <v>129</v>
      </c>
      <c r="H108" s="11"/>
      <c r="I108" s="13" t="s">
        <v>41</v>
      </c>
      <c r="J108" s="13" t="s">
        <v>254</v>
      </c>
      <c r="K108" s="13"/>
      <c r="L108" s="27">
        <f>COUNTIF(C$6:C108,C108)</f>
        <v>1</v>
      </c>
      <c r="M108" s="27">
        <f t="shared" si="5"/>
        <v>1</v>
      </c>
      <c r="N108" s="27">
        <f t="shared" si="6"/>
        <v>114</v>
      </c>
      <c r="O108" s="27">
        <f>COUNTIF(L$6:L108,1)</f>
        <v>88</v>
      </c>
      <c r="P108" s="27">
        <f t="shared" si="7"/>
        <v>1</v>
      </c>
      <c r="Q108" s="7"/>
      <c r="R108" s="7" t="s">
        <v>255</v>
      </c>
    </row>
    <row r="109" spans="1:18" ht="13.5">
      <c r="A109" s="8"/>
      <c r="B109" s="20"/>
      <c r="C109" s="10" t="s">
        <v>874</v>
      </c>
      <c r="D109" s="11"/>
      <c r="E109" s="11" t="s">
        <v>868</v>
      </c>
      <c r="F109" s="11" t="s">
        <v>16</v>
      </c>
      <c r="G109" s="12" t="s">
        <v>129</v>
      </c>
      <c r="H109" s="11"/>
      <c r="I109" s="13" t="s">
        <v>873</v>
      </c>
      <c r="J109" s="13" t="s">
        <v>872</v>
      </c>
      <c r="K109" s="13"/>
      <c r="L109" s="27">
        <f>COUNTIF(C$6:C109,C109)</f>
        <v>1</v>
      </c>
      <c r="M109" s="27">
        <f t="shared" si="5"/>
        <v>1</v>
      </c>
      <c r="N109" s="27">
        <f t="shared" si="6"/>
        <v>190</v>
      </c>
      <c r="O109" s="27">
        <f>COUNTIF(L$6:L109,1)</f>
        <v>89</v>
      </c>
      <c r="P109" s="27">
        <f t="shared" si="7"/>
        <v>1</v>
      </c>
      <c r="Q109" s="7"/>
      <c r="R109" s="7" t="s">
        <v>255</v>
      </c>
    </row>
    <row r="110" spans="1:18" ht="13.5">
      <c r="A110" s="8"/>
      <c r="B110" s="20"/>
      <c r="C110" s="10" t="s">
        <v>256</v>
      </c>
      <c r="D110" s="11" t="s">
        <v>257</v>
      </c>
      <c r="E110" s="11" t="s">
        <v>258</v>
      </c>
      <c r="F110" s="11" t="s">
        <v>2</v>
      </c>
      <c r="G110" s="12"/>
      <c r="H110" s="11"/>
      <c r="I110" s="13" t="s">
        <v>146</v>
      </c>
      <c r="J110" s="13" t="s">
        <v>259</v>
      </c>
      <c r="K110" s="13"/>
      <c r="L110" s="27">
        <f>COUNTIF(C$6:C110,C110)</f>
        <v>1</v>
      </c>
      <c r="M110" s="27">
        <f t="shared" si="5"/>
        <v>1</v>
      </c>
      <c r="N110" s="27">
        <f t="shared" si="6"/>
        <v>37</v>
      </c>
      <c r="O110" s="27">
        <f>COUNTIF(L$6:L110,1)</f>
        <v>90</v>
      </c>
      <c r="P110" s="27">
        <f t="shared" si="7"/>
        <v>1</v>
      </c>
      <c r="Q110" s="7"/>
      <c r="R110" s="7" t="s">
        <v>260</v>
      </c>
    </row>
    <row r="111" spans="1:18" ht="13.5">
      <c r="A111" s="8"/>
      <c r="B111" s="20"/>
      <c r="C111" s="10" t="s">
        <v>261</v>
      </c>
      <c r="D111" s="11"/>
      <c r="E111" s="11" t="s">
        <v>262</v>
      </c>
      <c r="F111" s="11" t="s">
        <v>16</v>
      </c>
      <c r="G111" s="12"/>
      <c r="H111" s="11"/>
      <c r="I111" s="13" t="s">
        <v>146</v>
      </c>
      <c r="J111" s="13" t="s">
        <v>259</v>
      </c>
      <c r="K111" s="13"/>
      <c r="L111" s="27">
        <f>COUNTIF(C$6:C111,C111)</f>
        <v>1</v>
      </c>
      <c r="M111" s="27">
        <f t="shared" si="5"/>
        <v>1</v>
      </c>
      <c r="N111" s="27">
        <f t="shared" si="6"/>
        <v>38</v>
      </c>
      <c r="O111" s="27">
        <f>COUNTIF(L$6:L111,1)</f>
        <v>91</v>
      </c>
      <c r="P111" s="27">
        <f t="shared" si="7"/>
        <v>1</v>
      </c>
      <c r="Q111" s="7"/>
      <c r="R111" s="7" t="s">
        <v>263</v>
      </c>
    </row>
    <row r="112" spans="1:18" ht="13.5">
      <c r="A112" s="8"/>
      <c r="B112" s="20"/>
      <c r="C112" s="10" t="s">
        <v>264</v>
      </c>
      <c r="D112" s="11"/>
      <c r="E112" s="11" t="s">
        <v>265</v>
      </c>
      <c r="F112" s="11" t="s">
        <v>16</v>
      </c>
      <c r="G112" s="12"/>
      <c r="H112" s="11"/>
      <c r="I112" s="13" t="s">
        <v>185</v>
      </c>
      <c r="J112" s="13" t="s">
        <v>266</v>
      </c>
      <c r="K112" s="13"/>
      <c r="L112" s="27">
        <f>COUNTIF(C$6:C112,C112)</f>
        <v>1</v>
      </c>
      <c r="M112" s="27">
        <f t="shared" si="5"/>
        <v>1</v>
      </c>
      <c r="N112" s="27">
        <f t="shared" si="6"/>
        <v>48</v>
      </c>
      <c r="O112" s="27">
        <f>COUNTIF(L$6:L112,1)</f>
        <v>92</v>
      </c>
      <c r="P112" s="27">
        <f t="shared" si="7"/>
        <v>1</v>
      </c>
      <c r="Q112" s="7"/>
      <c r="R112" s="7" t="s">
        <v>267</v>
      </c>
    </row>
    <row r="113" spans="1:18" ht="13.5">
      <c r="A113" s="8"/>
      <c r="B113" s="20"/>
      <c r="C113" s="10">
        <v>138</v>
      </c>
      <c r="D113" s="11"/>
      <c r="E113" s="23" t="s">
        <v>268</v>
      </c>
      <c r="F113" s="11"/>
      <c r="G113" s="12"/>
      <c r="H113" s="11"/>
      <c r="I113" s="13" t="s">
        <v>130</v>
      </c>
      <c r="J113" s="13">
        <v>20100702</v>
      </c>
      <c r="K113" s="13"/>
      <c r="L113" s="27">
        <f>COUNTIF(C$6:C113,C113)</f>
        <v>1</v>
      </c>
      <c r="M113" s="27">
        <f t="shared" si="5"/>
        <v>1</v>
      </c>
      <c r="N113" s="27">
        <f t="shared" si="6"/>
        <v>138</v>
      </c>
      <c r="O113" s="27">
        <f>COUNTIF(L$6:L113,1)</f>
        <v>93</v>
      </c>
      <c r="P113" s="27">
        <f t="shared" si="7"/>
        <v>1</v>
      </c>
      <c r="Q113" s="7"/>
      <c r="R113" s="7"/>
    </row>
    <row r="114" spans="1:18" ht="13.5">
      <c r="A114" s="8"/>
      <c r="B114" s="20"/>
      <c r="C114" s="10" t="s">
        <v>1157</v>
      </c>
      <c r="D114" s="11"/>
      <c r="E114" s="23" t="s">
        <v>1158</v>
      </c>
      <c r="F114" s="11" t="s">
        <v>811</v>
      </c>
      <c r="G114" s="12" t="s">
        <v>825</v>
      </c>
      <c r="H114" s="11" t="s">
        <v>1159</v>
      </c>
      <c r="I114" s="13" t="s">
        <v>130</v>
      </c>
      <c r="J114" s="13" t="s">
        <v>1150</v>
      </c>
      <c r="K114" s="13"/>
      <c r="L114" s="27">
        <f>COUNTIF(C$6:C114,C114)</f>
        <v>1</v>
      </c>
      <c r="M114" s="27">
        <f>IF(J114&gt;0,1,0)</f>
        <v>1</v>
      </c>
      <c r="N114" s="27">
        <f>VALUE(C114)</f>
        <v>269</v>
      </c>
      <c r="O114" s="27">
        <f>COUNTIF(L$6:L114,1)</f>
        <v>94</v>
      </c>
      <c r="P114" s="27">
        <f t="shared" si="7"/>
        <v>1</v>
      </c>
      <c r="Q114" s="7"/>
      <c r="R114" s="7"/>
    </row>
    <row r="115" spans="1:18" ht="13.5">
      <c r="A115" s="8"/>
      <c r="B115" s="20"/>
      <c r="C115" s="10" t="s">
        <v>1160</v>
      </c>
      <c r="D115" s="11"/>
      <c r="E115" s="23" t="s">
        <v>1162</v>
      </c>
      <c r="F115" s="11" t="s">
        <v>1163</v>
      </c>
      <c r="G115" s="12" t="s">
        <v>17</v>
      </c>
      <c r="H115" s="11" t="s">
        <v>1164</v>
      </c>
      <c r="I115" s="13" t="s">
        <v>130</v>
      </c>
      <c r="J115" s="13" t="s">
        <v>1150</v>
      </c>
      <c r="K115" s="13"/>
      <c r="L115" s="27">
        <f>COUNTIF(C$6:C115,C115)</f>
        <v>1</v>
      </c>
      <c r="M115" s="27">
        <f>IF(J115&gt;0,1,0)</f>
        <v>1</v>
      </c>
      <c r="N115" s="27">
        <f>VALUE(C115)</f>
        <v>270</v>
      </c>
      <c r="O115" s="27">
        <f>COUNTIF(L$6:L115,1)</f>
        <v>95</v>
      </c>
      <c r="P115" s="27">
        <f t="shared" si="7"/>
        <v>1</v>
      </c>
      <c r="Q115" s="7"/>
      <c r="R115" s="7"/>
    </row>
    <row r="116" spans="1:18" ht="13.5">
      <c r="A116" s="8"/>
      <c r="B116" s="20"/>
      <c r="C116" s="10" t="s">
        <v>1161</v>
      </c>
      <c r="D116" s="11"/>
      <c r="E116" s="23" t="s">
        <v>1165</v>
      </c>
      <c r="F116" s="11" t="s">
        <v>741</v>
      </c>
      <c r="G116" s="12" t="s">
        <v>753</v>
      </c>
      <c r="H116" s="11" t="s">
        <v>1122</v>
      </c>
      <c r="I116" s="13" t="s">
        <v>130</v>
      </c>
      <c r="J116" s="13" t="s">
        <v>1150</v>
      </c>
      <c r="K116" s="13"/>
      <c r="L116" s="27">
        <f>COUNTIF(C$6:C116,C116)</f>
        <v>1</v>
      </c>
      <c r="M116" s="27">
        <f>IF(J116&gt;0,1,0)</f>
        <v>1</v>
      </c>
      <c r="N116" s="27">
        <f>VALUE(C116)</f>
        <v>274</v>
      </c>
      <c r="O116" s="27">
        <f>COUNTIF(L$6:L116,1)</f>
        <v>96</v>
      </c>
      <c r="P116" s="27">
        <f t="shared" si="7"/>
        <v>1</v>
      </c>
      <c r="Q116" s="7"/>
      <c r="R116" s="7"/>
    </row>
    <row r="117" spans="1:18" ht="13.5">
      <c r="A117" s="8"/>
      <c r="B117" s="20"/>
      <c r="C117" s="10" t="s">
        <v>739</v>
      </c>
      <c r="D117" s="11" t="s">
        <v>269</v>
      </c>
      <c r="E117" s="11" t="s">
        <v>740</v>
      </c>
      <c r="F117" s="11" t="s">
        <v>741</v>
      </c>
      <c r="G117" s="12" t="s">
        <v>742</v>
      </c>
      <c r="H117" s="11"/>
      <c r="I117" s="13" t="s">
        <v>41</v>
      </c>
      <c r="J117" s="13" t="s">
        <v>743</v>
      </c>
      <c r="K117" s="13"/>
      <c r="L117" s="27">
        <f>COUNTIF(C$6:C117,C117)</f>
        <v>1</v>
      </c>
      <c r="M117" s="27">
        <f>IF(J117&gt;0,1,0)</f>
        <v>1</v>
      </c>
      <c r="N117" s="27">
        <f>VALUE(C117)</f>
        <v>158</v>
      </c>
      <c r="O117" s="27">
        <f>COUNTIF(L$6:L117,1)</f>
        <v>97</v>
      </c>
      <c r="P117" s="27">
        <f t="shared" si="7"/>
        <v>1</v>
      </c>
      <c r="Q117" s="7"/>
      <c r="R117" s="7"/>
    </row>
    <row r="118" spans="1:18" ht="13.5">
      <c r="A118" s="8"/>
      <c r="B118" s="20"/>
      <c r="C118" s="10" t="s">
        <v>793</v>
      </c>
      <c r="D118" s="11" t="s">
        <v>270</v>
      </c>
      <c r="E118" s="11" t="s">
        <v>759</v>
      </c>
      <c r="F118" s="11"/>
      <c r="G118" s="12" t="s">
        <v>742</v>
      </c>
      <c r="H118" s="11"/>
      <c r="I118" s="13" t="s">
        <v>760</v>
      </c>
      <c r="J118" s="13" t="s">
        <v>761</v>
      </c>
      <c r="K118" s="13"/>
      <c r="L118" s="27">
        <f>COUNTIF(C$6:C118,C118)</f>
        <v>1</v>
      </c>
      <c r="M118" s="27">
        <f t="shared" si="5"/>
        <v>1</v>
      </c>
      <c r="N118" s="27">
        <f t="shared" si="6"/>
        <v>163</v>
      </c>
      <c r="O118" s="27">
        <f>COUNTIF(L$6:L118,1)</f>
        <v>98</v>
      </c>
      <c r="P118" s="27">
        <f t="shared" si="7"/>
        <v>1</v>
      </c>
      <c r="Q118" s="7"/>
      <c r="R118" s="7"/>
    </row>
    <row r="119" spans="1:18" ht="13.5">
      <c r="A119" s="8"/>
      <c r="B119" s="20"/>
      <c r="C119" s="10" t="s">
        <v>794</v>
      </c>
      <c r="D119" s="11"/>
      <c r="E119" s="11" t="s">
        <v>762</v>
      </c>
      <c r="F119" s="11"/>
      <c r="G119" s="12" t="s">
        <v>763</v>
      </c>
      <c r="H119" s="11"/>
      <c r="I119" s="13" t="s">
        <v>760</v>
      </c>
      <c r="J119" s="13" t="s">
        <v>761</v>
      </c>
      <c r="K119" s="13"/>
      <c r="L119" s="27">
        <f>COUNTIF(C$6:C119,C119)</f>
        <v>1</v>
      </c>
      <c r="M119" s="27">
        <f t="shared" si="5"/>
        <v>1</v>
      </c>
      <c r="N119" s="27">
        <f t="shared" si="6"/>
        <v>164</v>
      </c>
      <c r="O119" s="27">
        <f>COUNTIF(L$6:L119,1)</f>
        <v>99</v>
      </c>
      <c r="P119" s="27">
        <f t="shared" si="7"/>
        <v>1</v>
      </c>
      <c r="Q119" s="7"/>
      <c r="R119" s="7"/>
    </row>
    <row r="120" spans="1:18" ht="13.5">
      <c r="A120" s="8"/>
      <c r="B120" s="20"/>
      <c r="C120" s="10" t="s">
        <v>795</v>
      </c>
      <c r="D120" s="11"/>
      <c r="E120" s="11" t="s">
        <v>796</v>
      </c>
      <c r="F120" s="11"/>
      <c r="G120" s="12" t="s">
        <v>742</v>
      </c>
      <c r="H120" s="11"/>
      <c r="I120" s="13" t="s">
        <v>804</v>
      </c>
      <c r="J120" s="13" t="s">
        <v>798</v>
      </c>
      <c r="K120" s="13"/>
      <c r="L120" s="27">
        <f>COUNTIF(C$6:C120,C120)</f>
        <v>1</v>
      </c>
      <c r="M120" s="27">
        <f t="shared" si="5"/>
        <v>1</v>
      </c>
      <c r="N120" s="27">
        <f t="shared" si="6"/>
        <v>165</v>
      </c>
      <c r="O120" s="27">
        <f>COUNTIF(L$6:L120,1)</f>
        <v>100</v>
      </c>
      <c r="P120" s="27">
        <f t="shared" si="7"/>
        <v>1</v>
      </c>
      <c r="Q120" s="7"/>
      <c r="R120" s="7"/>
    </row>
    <row r="121" spans="1:18" ht="13.5">
      <c r="A121" s="8"/>
      <c r="B121" s="20"/>
      <c r="C121" s="10" t="s">
        <v>802</v>
      </c>
      <c r="D121" s="11"/>
      <c r="E121" s="11" t="s">
        <v>803</v>
      </c>
      <c r="F121" s="11"/>
      <c r="G121" s="12" t="s">
        <v>742</v>
      </c>
      <c r="H121" s="11"/>
      <c r="I121" s="13" t="s">
        <v>797</v>
      </c>
      <c r="J121" s="13" t="s">
        <v>805</v>
      </c>
      <c r="K121" s="13"/>
      <c r="L121" s="27">
        <f>COUNTIF(C$6:C121,C121)</f>
        <v>1</v>
      </c>
      <c r="M121" s="27">
        <f t="shared" si="5"/>
        <v>1</v>
      </c>
      <c r="N121" s="27">
        <f t="shared" si="6"/>
        <v>169</v>
      </c>
      <c r="O121" s="27">
        <f>COUNTIF(L$6:L121,1)</f>
        <v>101</v>
      </c>
      <c r="P121" s="27">
        <f t="shared" si="7"/>
        <v>1</v>
      </c>
      <c r="Q121" s="7"/>
      <c r="R121" s="7"/>
    </row>
    <row r="122" spans="1:18" ht="13.5">
      <c r="A122" s="8"/>
      <c r="B122" s="20"/>
      <c r="C122" s="10" t="s">
        <v>823</v>
      </c>
      <c r="D122" s="11"/>
      <c r="E122" s="11" t="s">
        <v>824</v>
      </c>
      <c r="F122" s="11"/>
      <c r="G122" s="12" t="s">
        <v>825</v>
      </c>
      <c r="H122" s="11"/>
      <c r="I122" s="13" t="s">
        <v>826</v>
      </c>
      <c r="J122" s="13" t="s">
        <v>827</v>
      </c>
      <c r="K122" s="13"/>
      <c r="L122" s="27">
        <f>COUNTIF(C$6:C122,C122)</f>
        <v>1</v>
      </c>
      <c r="M122" s="27">
        <f t="shared" si="5"/>
        <v>1</v>
      </c>
      <c r="N122" s="27">
        <f t="shared" si="6"/>
        <v>177</v>
      </c>
      <c r="O122" s="27">
        <f>COUNTIF(L$6:L122,1)</f>
        <v>102</v>
      </c>
      <c r="P122" s="27">
        <f t="shared" si="7"/>
        <v>1</v>
      </c>
      <c r="Q122" s="7"/>
      <c r="R122" s="7"/>
    </row>
    <row r="123" spans="1:18" ht="13.5">
      <c r="A123" s="8"/>
      <c r="B123" s="20"/>
      <c r="C123" s="10" t="s">
        <v>896</v>
      </c>
      <c r="D123" s="11"/>
      <c r="E123" s="11" t="s">
        <v>897</v>
      </c>
      <c r="F123" s="11"/>
      <c r="G123" s="12" t="s">
        <v>742</v>
      </c>
      <c r="H123" s="11"/>
      <c r="I123" s="13" t="s">
        <v>41</v>
      </c>
      <c r="J123" s="13" t="s">
        <v>895</v>
      </c>
      <c r="K123" s="13"/>
      <c r="L123" s="27">
        <f>COUNTIF(C$6:C123,C123)</f>
        <v>1</v>
      </c>
      <c r="M123" s="27">
        <f t="shared" si="5"/>
        <v>1</v>
      </c>
      <c r="N123" s="27">
        <f t="shared" si="6"/>
        <v>194</v>
      </c>
      <c r="O123" s="27">
        <f>COUNTIF(L$6:L123,1)</f>
        <v>103</v>
      </c>
      <c r="P123" s="27">
        <f t="shared" si="7"/>
        <v>1</v>
      </c>
      <c r="Q123" s="7"/>
      <c r="R123" s="7"/>
    </row>
    <row r="124" spans="1:18" ht="13.5">
      <c r="A124" s="8"/>
      <c r="B124" s="20"/>
      <c r="C124" s="10" t="s">
        <v>971</v>
      </c>
      <c r="D124" s="11"/>
      <c r="E124" s="11" t="s">
        <v>972</v>
      </c>
      <c r="F124" s="11" t="s">
        <v>811</v>
      </c>
      <c r="G124" s="12" t="s">
        <v>742</v>
      </c>
      <c r="H124" s="11"/>
      <c r="I124" s="13" t="s">
        <v>41</v>
      </c>
      <c r="J124" s="13" t="s">
        <v>973</v>
      </c>
      <c r="K124" s="13"/>
      <c r="L124" s="27">
        <f>COUNTIF(C$6:C124,C124)</f>
        <v>1</v>
      </c>
      <c r="M124" s="27">
        <f t="shared" si="5"/>
        <v>1</v>
      </c>
      <c r="N124" s="27">
        <f t="shared" si="6"/>
        <v>218</v>
      </c>
      <c r="O124" s="27">
        <f>COUNTIF(L$6:L124,1)</f>
        <v>104</v>
      </c>
      <c r="P124" s="27">
        <f t="shared" si="7"/>
        <v>1</v>
      </c>
      <c r="Q124" s="7"/>
      <c r="R124" s="7"/>
    </row>
    <row r="125" spans="1:18" ht="13.5">
      <c r="A125" s="8"/>
      <c r="B125" s="20"/>
      <c r="C125" s="10"/>
      <c r="D125" s="11" t="s">
        <v>271</v>
      </c>
      <c r="E125" s="11"/>
      <c r="F125" s="11"/>
      <c r="G125" s="12"/>
      <c r="H125" s="11"/>
      <c r="I125" s="13"/>
      <c r="J125" s="13"/>
      <c r="K125" s="13"/>
      <c r="L125" s="27">
        <f>COUNTIF(C$6:C125,C125)</f>
        <v>0</v>
      </c>
      <c r="M125" s="27">
        <f t="shared" si="5"/>
        <v>0</v>
      </c>
      <c r="N125" s="27">
        <f t="shared" si="6"/>
        <v>0</v>
      </c>
      <c r="O125" s="27">
        <f>COUNTIF(L$6:L125,1)</f>
        <v>104</v>
      </c>
      <c r="P125" s="27">
        <f aca="true" t="shared" si="8" ref="P125:P158">COUNTIF($N$6:$N$348,O125)</f>
        <v>1</v>
      </c>
      <c r="Q125" s="7"/>
      <c r="R125" s="7"/>
    </row>
    <row r="126" spans="1:18" ht="13.5">
      <c r="A126" s="8"/>
      <c r="B126" s="20"/>
      <c r="C126" s="10" t="s">
        <v>272</v>
      </c>
      <c r="D126" s="11" t="s">
        <v>273</v>
      </c>
      <c r="E126" s="11" t="s">
        <v>274</v>
      </c>
      <c r="F126" s="11" t="s">
        <v>128</v>
      </c>
      <c r="G126" s="12" t="s">
        <v>17</v>
      </c>
      <c r="H126" s="11" t="s">
        <v>179</v>
      </c>
      <c r="I126" s="13" t="s">
        <v>180</v>
      </c>
      <c r="J126" s="13" t="s">
        <v>266</v>
      </c>
      <c r="K126" s="13" t="s">
        <v>275</v>
      </c>
      <c r="L126" s="27">
        <f>COUNTIF(C$6:C126,C126)</f>
        <v>1</v>
      </c>
      <c r="M126" s="27">
        <f t="shared" si="5"/>
        <v>1</v>
      </c>
      <c r="N126" s="27">
        <f t="shared" si="6"/>
        <v>49</v>
      </c>
      <c r="O126" s="27">
        <f>COUNTIF(L$6:L126,1)</f>
        <v>105</v>
      </c>
      <c r="P126" s="27">
        <f t="shared" si="8"/>
        <v>1</v>
      </c>
      <c r="Q126" s="7"/>
      <c r="R126" s="7" t="s">
        <v>276</v>
      </c>
    </row>
    <row r="127" spans="1:18" ht="13.5">
      <c r="A127" s="8"/>
      <c r="B127" s="20"/>
      <c r="C127" s="10" t="s">
        <v>1168</v>
      </c>
      <c r="D127" s="11"/>
      <c r="E127" s="11" t="s">
        <v>1186</v>
      </c>
      <c r="F127" s="11"/>
      <c r="G127" s="12" t="s">
        <v>281</v>
      </c>
      <c r="H127" s="11" t="s">
        <v>1122</v>
      </c>
      <c r="I127" s="13" t="s">
        <v>108</v>
      </c>
      <c r="J127" s="13" t="s">
        <v>1123</v>
      </c>
      <c r="K127" s="13"/>
      <c r="L127" s="27">
        <f>COUNTIF(C$6:C127,C127)</f>
        <v>1</v>
      </c>
      <c r="M127" s="27">
        <f>IF(J127&gt;0,1,0)</f>
        <v>1</v>
      </c>
      <c r="N127" s="27">
        <f>VALUE(C127)</f>
        <v>259</v>
      </c>
      <c r="O127" s="27">
        <f>COUNTIF(L$6:L127,1)</f>
        <v>106</v>
      </c>
      <c r="P127" s="27">
        <f t="shared" si="8"/>
        <v>1</v>
      </c>
      <c r="Q127" s="7"/>
      <c r="R127" s="7"/>
    </row>
    <row r="128" spans="1:18" ht="13.5">
      <c r="A128" s="8"/>
      <c r="B128" s="20"/>
      <c r="C128" s="10" t="s">
        <v>1185</v>
      </c>
      <c r="D128" s="11"/>
      <c r="E128" s="30" t="s">
        <v>1187</v>
      </c>
      <c r="F128" s="11" t="s">
        <v>128</v>
      </c>
      <c r="G128" s="12" t="s">
        <v>1188</v>
      </c>
      <c r="H128" s="11" t="s">
        <v>1122</v>
      </c>
      <c r="I128" s="13" t="s">
        <v>108</v>
      </c>
      <c r="J128" s="13" t="s">
        <v>1189</v>
      </c>
      <c r="K128" s="13"/>
      <c r="L128" s="27">
        <f>COUNTIF(C$6:C128,C128)</f>
        <v>1</v>
      </c>
      <c r="M128" s="27">
        <f>IF(J128&gt;0,1,0)</f>
        <v>1</v>
      </c>
      <c r="N128" s="27">
        <f>VALUE(C128)</f>
        <v>278</v>
      </c>
      <c r="O128" s="27">
        <f>COUNTIF(L$6:L128,1)</f>
        <v>107</v>
      </c>
      <c r="P128" s="27">
        <f t="shared" si="8"/>
        <v>1</v>
      </c>
      <c r="Q128" s="7"/>
      <c r="R128" s="7" t="s">
        <v>1190</v>
      </c>
    </row>
    <row r="129" spans="1:18" ht="13.5">
      <c r="A129" s="8"/>
      <c r="B129" s="20"/>
      <c r="C129" s="10" t="s">
        <v>842</v>
      </c>
      <c r="D129" s="11" t="s">
        <v>277</v>
      </c>
      <c r="E129" s="11" t="s">
        <v>843</v>
      </c>
      <c r="F129" s="11" t="s">
        <v>2</v>
      </c>
      <c r="G129" s="12" t="s">
        <v>129</v>
      </c>
      <c r="H129" s="11"/>
      <c r="I129" s="13" t="s">
        <v>797</v>
      </c>
      <c r="J129" s="13" t="s">
        <v>844</v>
      </c>
      <c r="K129" s="13"/>
      <c r="L129" s="27">
        <f>COUNTIF(C$6:C129,C129)</f>
        <v>1</v>
      </c>
      <c r="M129" s="27">
        <f>IF(J129&gt;0,1,0)</f>
        <v>1</v>
      </c>
      <c r="N129" s="27">
        <f>VALUE(C129)</f>
        <v>181</v>
      </c>
      <c r="O129" s="27">
        <f>COUNTIF(L$6:L129,1)</f>
        <v>108</v>
      </c>
      <c r="P129" s="27">
        <f t="shared" si="8"/>
        <v>1</v>
      </c>
      <c r="Q129" s="7"/>
      <c r="R129" s="7"/>
    </row>
    <row r="130" spans="1:18" ht="13.5">
      <c r="A130" s="8"/>
      <c r="B130" s="20"/>
      <c r="C130" s="10" t="s">
        <v>278</v>
      </c>
      <c r="D130" s="11" t="s">
        <v>279</v>
      </c>
      <c r="E130" s="11" t="s">
        <v>280</v>
      </c>
      <c r="F130" s="11" t="s">
        <v>2</v>
      </c>
      <c r="G130" s="12" t="s">
        <v>281</v>
      </c>
      <c r="H130" s="11"/>
      <c r="I130" s="13" t="s">
        <v>282</v>
      </c>
      <c r="J130" s="13" t="s">
        <v>283</v>
      </c>
      <c r="K130" s="13"/>
      <c r="L130" s="27">
        <f>COUNTIF(C$6:C130,C130)</f>
        <v>1</v>
      </c>
      <c r="M130" s="27">
        <f t="shared" si="5"/>
        <v>1</v>
      </c>
      <c r="N130" s="27">
        <f t="shared" si="6"/>
        <v>24</v>
      </c>
      <c r="O130" s="27">
        <f>COUNTIF(L$6:L130,1)</f>
        <v>109</v>
      </c>
      <c r="P130" s="27">
        <f t="shared" si="8"/>
        <v>1</v>
      </c>
      <c r="Q130" s="7"/>
      <c r="R130" s="7" t="s">
        <v>284</v>
      </c>
    </row>
    <row r="131" spans="1:18" ht="13.5">
      <c r="A131" s="8"/>
      <c r="B131" s="20"/>
      <c r="C131" s="10" t="s">
        <v>285</v>
      </c>
      <c r="D131" s="11"/>
      <c r="E131" s="11" t="s">
        <v>286</v>
      </c>
      <c r="F131" s="11" t="s">
        <v>16</v>
      </c>
      <c r="G131" s="12" t="s">
        <v>17</v>
      </c>
      <c r="H131" s="11"/>
      <c r="I131" s="13" t="s">
        <v>287</v>
      </c>
      <c r="J131" s="13" t="s">
        <v>288</v>
      </c>
      <c r="K131" s="13"/>
      <c r="L131" s="27">
        <f>COUNTIF(C$6:C131,C131)</f>
        <v>1</v>
      </c>
      <c r="M131" s="27">
        <f t="shared" si="5"/>
        <v>1</v>
      </c>
      <c r="N131" s="27">
        <f t="shared" si="6"/>
        <v>46</v>
      </c>
      <c r="O131" s="27">
        <f>COUNTIF(L$6:L131,1)</f>
        <v>110</v>
      </c>
      <c r="P131" s="27">
        <f t="shared" si="8"/>
        <v>1</v>
      </c>
      <c r="Q131" s="7"/>
      <c r="R131" s="7" t="s">
        <v>289</v>
      </c>
    </row>
    <row r="132" spans="1:18" ht="13.5">
      <c r="A132" s="8"/>
      <c r="B132" s="20"/>
      <c r="C132" s="10" t="s">
        <v>290</v>
      </c>
      <c r="D132" s="11"/>
      <c r="E132" s="11" t="s">
        <v>291</v>
      </c>
      <c r="F132" s="11" t="s">
        <v>2</v>
      </c>
      <c r="G132" s="12" t="s">
        <v>129</v>
      </c>
      <c r="H132" s="11"/>
      <c r="I132" s="13" t="s">
        <v>292</v>
      </c>
      <c r="J132" s="13" t="s">
        <v>293</v>
      </c>
      <c r="K132" s="13"/>
      <c r="L132" s="27">
        <f>COUNTIF(C$6:C132,C132)</f>
        <v>1</v>
      </c>
      <c r="M132" s="27">
        <f t="shared" si="5"/>
        <v>1</v>
      </c>
      <c r="N132" s="27">
        <f t="shared" si="6"/>
        <v>54</v>
      </c>
      <c r="O132" s="27">
        <f>COUNTIF(L$6:L132,1)</f>
        <v>111</v>
      </c>
      <c r="P132" s="27">
        <f t="shared" si="8"/>
        <v>1</v>
      </c>
      <c r="Q132" s="7"/>
      <c r="R132" s="7" t="s">
        <v>294</v>
      </c>
    </row>
    <row r="133" spans="1:18" ht="13.5">
      <c r="A133" s="8"/>
      <c r="B133" s="20"/>
      <c r="C133" s="10" t="s">
        <v>295</v>
      </c>
      <c r="D133" s="11"/>
      <c r="E133" s="11" t="s">
        <v>296</v>
      </c>
      <c r="F133" s="11" t="s">
        <v>128</v>
      </c>
      <c r="G133" s="12" t="s">
        <v>129</v>
      </c>
      <c r="H133" s="11"/>
      <c r="I133" s="13" t="s">
        <v>108</v>
      </c>
      <c r="J133" s="13" t="s">
        <v>109</v>
      </c>
      <c r="K133" s="13"/>
      <c r="L133" s="27">
        <f>COUNTIF(C$6:C133,C133)</f>
        <v>1</v>
      </c>
      <c r="M133" s="27">
        <f t="shared" si="5"/>
        <v>1</v>
      </c>
      <c r="N133" s="27">
        <f t="shared" si="6"/>
        <v>76</v>
      </c>
      <c r="O133" s="27">
        <f>COUNTIF(L$6:L133,1)</f>
        <v>112</v>
      </c>
      <c r="P133" s="27">
        <f t="shared" si="8"/>
        <v>1</v>
      </c>
      <c r="Q133" s="7"/>
      <c r="R133" s="7" t="s">
        <v>297</v>
      </c>
    </row>
    <row r="134" spans="1:18" ht="13.5">
      <c r="A134" s="8"/>
      <c r="B134" s="20"/>
      <c r="C134" s="10" t="s">
        <v>298</v>
      </c>
      <c r="D134" s="11"/>
      <c r="E134" s="11" t="s">
        <v>299</v>
      </c>
      <c r="F134" s="11" t="s">
        <v>16</v>
      </c>
      <c r="G134" s="12" t="s">
        <v>17</v>
      </c>
      <c r="H134" s="11"/>
      <c r="I134" s="13" t="s">
        <v>108</v>
      </c>
      <c r="J134" s="13" t="s">
        <v>300</v>
      </c>
      <c r="K134" s="13"/>
      <c r="L134" s="27">
        <f>COUNTIF(C$6:C134,C134)</f>
        <v>1</v>
      </c>
      <c r="M134" s="27">
        <f t="shared" si="5"/>
        <v>1</v>
      </c>
      <c r="N134" s="27">
        <f t="shared" si="6"/>
        <v>104</v>
      </c>
      <c r="O134" s="27">
        <f>COUNTIF(L$6:L134,1)</f>
        <v>113</v>
      </c>
      <c r="P134" s="27">
        <f t="shared" si="8"/>
        <v>1</v>
      </c>
      <c r="Q134" s="7"/>
      <c r="R134" s="7" t="s">
        <v>301</v>
      </c>
    </row>
    <row r="135" spans="1:18" ht="13.5">
      <c r="A135" s="8"/>
      <c r="B135" s="20"/>
      <c r="C135" s="10" t="s">
        <v>1102</v>
      </c>
      <c r="D135" s="11"/>
      <c r="E135" s="11" t="s">
        <v>1103</v>
      </c>
      <c r="F135" s="11" t="s">
        <v>1104</v>
      </c>
      <c r="G135" s="12" t="s">
        <v>129</v>
      </c>
      <c r="H135" s="11"/>
      <c r="I135" s="13" t="s">
        <v>797</v>
      </c>
      <c r="J135" s="13" t="s">
        <v>1105</v>
      </c>
      <c r="K135" s="13"/>
      <c r="L135" s="27">
        <f>COUNTIF(C$6:C135,C135)</f>
        <v>1</v>
      </c>
      <c r="M135" s="27">
        <f t="shared" si="5"/>
        <v>1</v>
      </c>
      <c r="N135" s="27">
        <f t="shared" si="6"/>
        <v>254</v>
      </c>
      <c r="O135" s="27">
        <f>COUNTIF(L$6:L135,1)</f>
        <v>114</v>
      </c>
      <c r="P135" s="27">
        <f t="shared" si="8"/>
        <v>1</v>
      </c>
      <c r="Q135" s="7"/>
      <c r="R135" s="7"/>
    </row>
    <row r="136" spans="1:18" ht="13.5">
      <c r="A136" s="8"/>
      <c r="B136" s="20"/>
      <c r="C136" s="10" t="s">
        <v>1181</v>
      </c>
      <c r="D136" s="11"/>
      <c r="E136" s="11" t="s">
        <v>1182</v>
      </c>
      <c r="F136" s="11" t="s">
        <v>811</v>
      </c>
      <c r="G136" s="12" t="s">
        <v>753</v>
      </c>
      <c r="H136" s="11" t="s">
        <v>1122</v>
      </c>
      <c r="I136" s="13" t="s">
        <v>812</v>
      </c>
      <c r="J136" s="13" t="s">
        <v>1183</v>
      </c>
      <c r="K136" s="13"/>
      <c r="L136" s="27">
        <f>COUNTIF(C$6:C136,C136)</f>
        <v>1</v>
      </c>
      <c r="M136" s="27">
        <f>IF(J136&gt;0,1,0)</f>
        <v>1</v>
      </c>
      <c r="N136" s="27">
        <f>VALUE(C136)</f>
        <v>277</v>
      </c>
      <c r="O136" s="27">
        <f>COUNTIF(L$6:L136,1)</f>
        <v>115</v>
      </c>
      <c r="P136" s="27">
        <f t="shared" si="8"/>
        <v>1</v>
      </c>
      <c r="Q136" s="7"/>
      <c r="R136" s="7" t="s">
        <v>1184</v>
      </c>
    </row>
    <row r="137" spans="1:18" ht="13.5">
      <c r="A137" s="8"/>
      <c r="B137" s="20"/>
      <c r="C137" s="10" t="s">
        <v>893</v>
      </c>
      <c r="D137" s="11" t="s">
        <v>302</v>
      </c>
      <c r="E137" s="11" t="s">
        <v>894</v>
      </c>
      <c r="F137" s="11"/>
      <c r="G137" s="12" t="s">
        <v>129</v>
      </c>
      <c r="H137" s="11"/>
      <c r="I137" s="13" t="s">
        <v>41</v>
      </c>
      <c r="J137" s="13" t="s">
        <v>895</v>
      </c>
      <c r="K137" s="13"/>
      <c r="L137" s="27">
        <f>COUNTIF(C$6:C137,C137)</f>
        <v>1</v>
      </c>
      <c r="M137" s="27">
        <f t="shared" si="5"/>
        <v>1</v>
      </c>
      <c r="N137" s="27">
        <f t="shared" si="6"/>
        <v>193</v>
      </c>
      <c r="O137" s="27">
        <f>COUNTIF(L$6:L137,1)</f>
        <v>116</v>
      </c>
      <c r="P137" s="27">
        <f t="shared" si="8"/>
        <v>1</v>
      </c>
      <c r="Q137" s="7"/>
      <c r="R137" s="7"/>
    </row>
    <row r="138" spans="1:18" ht="13.5">
      <c r="A138" s="8"/>
      <c r="B138" s="20"/>
      <c r="C138" s="10" t="s">
        <v>303</v>
      </c>
      <c r="D138" s="11" t="s">
        <v>304</v>
      </c>
      <c r="E138" s="11" t="s">
        <v>305</v>
      </c>
      <c r="F138" s="11" t="s">
        <v>2</v>
      </c>
      <c r="G138" s="12" t="s">
        <v>281</v>
      </c>
      <c r="H138" s="11"/>
      <c r="I138" s="13" t="s">
        <v>108</v>
      </c>
      <c r="J138" s="13" t="s">
        <v>300</v>
      </c>
      <c r="K138" s="13"/>
      <c r="L138" s="27">
        <f>COUNTIF(C$6:C138,C138)</f>
        <v>1</v>
      </c>
      <c r="M138" s="27">
        <f t="shared" si="5"/>
        <v>1</v>
      </c>
      <c r="N138" s="27">
        <f t="shared" si="6"/>
        <v>101</v>
      </c>
      <c r="O138" s="27">
        <f>COUNTIF(L$6:L138,1)</f>
        <v>117</v>
      </c>
      <c r="P138" s="27">
        <f t="shared" si="8"/>
        <v>1</v>
      </c>
      <c r="Q138" s="7"/>
      <c r="R138" s="7" t="s">
        <v>306</v>
      </c>
    </row>
    <row r="139" spans="1:18" ht="13.5">
      <c r="A139" s="8"/>
      <c r="B139" s="20"/>
      <c r="C139" s="10" t="s">
        <v>307</v>
      </c>
      <c r="D139" s="11"/>
      <c r="E139" s="11" t="s">
        <v>308</v>
      </c>
      <c r="F139" s="11" t="s">
        <v>2</v>
      </c>
      <c r="G139" s="12" t="s">
        <v>20</v>
      </c>
      <c r="H139" s="11"/>
      <c r="I139" s="13" t="s">
        <v>108</v>
      </c>
      <c r="J139" s="13" t="s">
        <v>300</v>
      </c>
      <c r="K139" s="13"/>
      <c r="L139" s="27">
        <f>COUNTIF(C$6:C139,C139)</f>
        <v>1</v>
      </c>
      <c r="M139" s="27">
        <f t="shared" si="5"/>
        <v>1</v>
      </c>
      <c r="N139" s="27">
        <f t="shared" si="6"/>
        <v>102</v>
      </c>
      <c r="O139" s="27">
        <f>COUNTIF(L$6:L139,1)</f>
        <v>118</v>
      </c>
      <c r="P139" s="27">
        <f t="shared" si="8"/>
        <v>1</v>
      </c>
      <c r="Q139" s="7"/>
      <c r="R139" s="7" t="s">
        <v>309</v>
      </c>
    </row>
    <row r="140" spans="1:18" ht="13.5">
      <c r="A140" s="8"/>
      <c r="B140" s="20"/>
      <c r="C140" s="10" t="s">
        <v>310</v>
      </c>
      <c r="D140" s="11"/>
      <c r="E140" s="11" t="s">
        <v>311</v>
      </c>
      <c r="F140" s="11" t="s">
        <v>2</v>
      </c>
      <c r="G140" s="12" t="s">
        <v>204</v>
      </c>
      <c r="H140" s="11"/>
      <c r="I140" s="13" t="s">
        <v>130</v>
      </c>
      <c r="J140" s="13" t="s">
        <v>300</v>
      </c>
      <c r="K140" s="13"/>
      <c r="L140" s="27">
        <f>COUNTIF(C$6:C140,C140)</f>
        <v>1</v>
      </c>
      <c r="M140" s="27">
        <f t="shared" si="5"/>
        <v>1</v>
      </c>
      <c r="N140" s="27">
        <f t="shared" si="6"/>
        <v>103</v>
      </c>
      <c r="O140" s="27">
        <f>COUNTIF(L$6:L140,1)</f>
        <v>119</v>
      </c>
      <c r="P140" s="27">
        <f t="shared" si="8"/>
        <v>1</v>
      </c>
      <c r="Q140" s="7"/>
      <c r="R140" s="7" t="s">
        <v>312</v>
      </c>
    </row>
    <row r="141" spans="1:18" ht="13.5">
      <c r="A141" s="8"/>
      <c r="B141" s="20"/>
      <c r="C141" s="10" t="s">
        <v>940</v>
      </c>
      <c r="D141" s="11"/>
      <c r="E141" s="11" t="s">
        <v>941</v>
      </c>
      <c r="F141" s="11" t="s">
        <v>860</v>
      </c>
      <c r="G141" s="12" t="s">
        <v>17</v>
      </c>
      <c r="H141" s="11"/>
      <c r="I141" s="13" t="s">
        <v>41</v>
      </c>
      <c r="J141" s="13" t="s">
        <v>931</v>
      </c>
      <c r="K141" s="13"/>
      <c r="L141" s="27">
        <f>COUNTIF(C$6:C141,C141)</f>
        <v>1</v>
      </c>
      <c r="M141" s="27">
        <f t="shared" si="5"/>
        <v>1</v>
      </c>
      <c r="N141" s="27">
        <f t="shared" si="6"/>
        <v>206</v>
      </c>
      <c r="O141" s="27">
        <f>COUNTIF(L$6:L141,1)</f>
        <v>120</v>
      </c>
      <c r="P141" s="27">
        <f t="shared" si="8"/>
        <v>1</v>
      </c>
      <c r="Q141" s="7"/>
      <c r="R141" s="7"/>
    </row>
    <row r="142" spans="1:18" ht="13.5">
      <c r="A142" s="8"/>
      <c r="B142" s="20"/>
      <c r="C142" s="10" t="s">
        <v>313</v>
      </c>
      <c r="D142" s="11" t="s">
        <v>314</v>
      </c>
      <c r="E142" s="11" t="s">
        <v>315</v>
      </c>
      <c r="F142" s="11" t="s">
        <v>128</v>
      </c>
      <c r="G142" s="12" t="s">
        <v>129</v>
      </c>
      <c r="H142" s="11"/>
      <c r="I142" s="13" t="s">
        <v>41</v>
      </c>
      <c r="J142" s="13" t="s">
        <v>316</v>
      </c>
      <c r="K142" s="13"/>
      <c r="L142" s="27">
        <f>COUNTIF(C$6:C142,C142)</f>
        <v>1</v>
      </c>
      <c r="M142" s="27">
        <f t="shared" si="5"/>
        <v>1</v>
      </c>
      <c r="N142" s="27">
        <f t="shared" si="6"/>
        <v>98</v>
      </c>
      <c r="O142" s="27">
        <f>COUNTIF(L$6:L142,1)</f>
        <v>121</v>
      </c>
      <c r="P142" s="27">
        <f t="shared" si="8"/>
        <v>1</v>
      </c>
      <c r="Q142" s="7"/>
      <c r="R142" s="7" t="s">
        <v>317</v>
      </c>
    </row>
    <row r="143" spans="1:18" ht="13.5">
      <c r="A143" s="8"/>
      <c r="B143" s="20"/>
      <c r="C143" s="10" t="s">
        <v>318</v>
      </c>
      <c r="D143" s="11"/>
      <c r="E143" s="23" t="s">
        <v>319</v>
      </c>
      <c r="F143" s="11" t="s">
        <v>741</v>
      </c>
      <c r="G143" s="12" t="s">
        <v>1109</v>
      </c>
      <c r="H143" s="11"/>
      <c r="I143" s="13" t="s">
        <v>130</v>
      </c>
      <c r="J143" s="13" t="s">
        <v>320</v>
      </c>
      <c r="K143" s="13"/>
      <c r="L143" s="27">
        <f>COUNTIF(C$6:C143,C143)</f>
        <v>1</v>
      </c>
      <c r="M143" s="27">
        <f t="shared" si="5"/>
        <v>1</v>
      </c>
      <c r="N143" s="27">
        <f t="shared" si="6"/>
        <v>140</v>
      </c>
      <c r="O143" s="27">
        <f>COUNTIF(L$6:L143,1)</f>
        <v>122</v>
      </c>
      <c r="P143" s="27">
        <f t="shared" si="8"/>
        <v>1</v>
      </c>
      <c r="Q143" s="7"/>
      <c r="R143" s="7"/>
    </row>
    <row r="144" spans="1:18" ht="13.5">
      <c r="A144" s="8"/>
      <c r="B144" s="20"/>
      <c r="C144" s="10" t="s">
        <v>1106</v>
      </c>
      <c r="D144" s="11"/>
      <c r="E144" s="23" t="s">
        <v>1107</v>
      </c>
      <c r="F144" s="11" t="s">
        <v>741</v>
      </c>
      <c r="G144" s="12" t="s">
        <v>129</v>
      </c>
      <c r="H144" s="11" t="s">
        <v>1110</v>
      </c>
      <c r="I144" s="13" t="s">
        <v>41</v>
      </c>
      <c r="J144" s="13" t="s">
        <v>1108</v>
      </c>
      <c r="K144" s="13"/>
      <c r="L144" s="27">
        <f>COUNTIF(C$6:C144,C144)</f>
        <v>1</v>
      </c>
      <c r="M144" s="27">
        <f>IF(J144&gt;0,1,0)</f>
        <v>1</v>
      </c>
      <c r="N144" s="27">
        <f>VALUE(C144)</f>
        <v>255</v>
      </c>
      <c r="O144" s="27">
        <f>COUNTIF(L$6:L144,1)</f>
        <v>123</v>
      </c>
      <c r="P144" s="27"/>
      <c r="Q144" s="7"/>
      <c r="R144" s="7"/>
    </row>
    <row r="145" spans="1:18" ht="13.5">
      <c r="A145" s="8"/>
      <c r="B145" s="20"/>
      <c r="C145" s="10" t="s">
        <v>1166</v>
      </c>
      <c r="D145" s="11"/>
      <c r="E145" s="23" t="s">
        <v>1167</v>
      </c>
      <c r="F145" s="11" t="s">
        <v>811</v>
      </c>
      <c r="G145" s="12" t="s">
        <v>923</v>
      </c>
      <c r="H145" s="11" t="s">
        <v>1110</v>
      </c>
      <c r="I145" s="13" t="s">
        <v>812</v>
      </c>
      <c r="J145" s="13" t="s">
        <v>1150</v>
      </c>
      <c r="K145" s="13"/>
      <c r="L145" s="27">
        <f>COUNTIF(C$6:C145,C145)</f>
        <v>1</v>
      </c>
      <c r="M145" s="27">
        <f>IF(J145&gt;0,1,0)</f>
        <v>1</v>
      </c>
      <c r="N145" s="27">
        <f>VALUE(C145)</f>
        <v>268</v>
      </c>
      <c r="O145" s="27">
        <f>COUNTIF(L$6:L145,1)</f>
        <v>124</v>
      </c>
      <c r="P145" s="27"/>
      <c r="Q145" s="7"/>
      <c r="R145" s="7"/>
    </row>
    <row r="146" spans="1:18" ht="13.5">
      <c r="A146" s="8"/>
      <c r="B146" s="20"/>
      <c r="C146" s="10" t="s">
        <v>321</v>
      </c>
      <c r="D146" s="11" t="s">
        <v>322</v>
      </c>
      <c r="E146" s="11" t="s">
        <v>323</v>
      </c>
      <c r="F146" s="11" t="s">
        <v>2</v>
      </c>
      <c r="G146" s="12" t="s">
        <v>281</v>
      </c>
      <c r="H146" s="11" t="s">
        <v>1111</v>
      </c>
      <c r="I146" s="13" t="s">
        <v>108</v>
      </c>
      <c r="J146" s="13" t="s">
        <v>324</v>
      </c>
      <c r="K146" s="13"/>
      <c r="L146" s="27">
        <f>COUNTIF(C$6:C146,C146)</f>
        <v>1</v>
      </c>
      <c r="M146" s="27">
        <f>IF(J146&gt;0,1,0)</f>
        <v>1</v>
      </c>
      <c r="N146" s="27">
        <f>VALUE(C146)</f>
        <v>84</v>
      </c>
      <c r="O146" s="27">
        <f>COUNTIF(L$6:L146,1)</f>
        <v>125</v>
      </c>
      <c r="P146" s="27">
        <f>COUNTIF($N$6:$N$348,O146)</f>
        <v>1</v>
      </c>
      <c r="Q146" s="7"/>
      <c r="R146" s="7" t="s">
        <v>325</v>
      </c>
    </row>
    <row r="147" spans="1:18" ht="13.5">
      <c r="A147" s="8"/>
      <c r="B147" s="20"/>
      <c r="C147" s="10" t="s">
        <v>326</v>
      </c>
      <c r="D147" s="11"/>
      <c r="E147" s="23" t="s">
        <v>327</v>
      </c>
      <c r="F147" s="11"/>
      <c r="G147" s="12"/>
      <c r="H147" s="11"/>
      <c r="I147" s="13" t="s">
        <v>108</v>
      </c>
      <c r="J147" s="13" t="s">
        <v>320</v>
      </c>
      <c r="K147" s="13"/>
      <c r="L147" s="27">
        <f>COUNTIF(C$6:C147,C147)</f>
        <v>1</v>
      </c>
      <c r="M147" s="27">
        <f t="shared" si="5"/>
        <v>1</v>
      </c>
      <c r="N147" s="27">
        <f t="shared" si="6"/>
        <v>139</v>
      </c>
      <c r="O147" s="27">
        <f>COUNTIF(L$6:L147,1)</f>
        <v>126</v>
      </c>
      <c r="P147" s="27">
        <f>COUNTIF($N$6:$N$348,O147)</f>
        <v>1</v>
      </c>
      <c r="Q147" s="7"/>
      <c r="R147" s="7"/>
    </row>
    <row r="148" spans="1:18" ht="13.5">
      <c r="A148" s="8"/>
      <c r="B148" s="20"/>
      <c r="C148" s="10" t="s">
        <v>1169</v>
      </c>
      <c r="D148" s="11"/>
      <c r="E148" s="23" t="s">
        <v>1170</v>
      </c>
      <c r="F148" s="11" t="s">
        <v>741</v>
      </c>
      <c r="G148" s="12" t="s">
        <v>753</v>
      </c>
      <c r="H148" s="11" t="s">
        <v>1111</v>
      </c>
      <c r="I148" s="13" t="s">
        <v>812</v>
      </c>
      <c r="J148" s="13" t="s">
        <v>1150</v>
      </c>
      <c r="K148" s="13"/>
      <c r="L148" s="27">
        <f>COUNTIF(C$6:C148,C148)</f>
        <v>1</v>
      </c>
      <c r="M148" s="27">
        <f>IF(J148&gt;0,1,0)</f>
        <v>1</v>
      </c>
      <c r="N148" s="27">
        <f>VALUE(C148)</f>
        <v>267</v>
      </c>
      <c r="O148" s="27">
        <f>COUNTIF(L$6:L148,1)</f>
        <v>127</v>
      </c>
      <c r="P148" s="27"/>
      <c r="Q148" s="7"/>
      <c r="R148" s="7"/>
    </row>
    <row r="149" spans="1:18" ht="13.5">
      <c r="A149" s="8"/>
      <c r="B149" s="20"/>
      <c r="C149" s="10" t="s">
        <v>807</v>
      </c>
      <c r="D149" s="11" t="s">
        <v>809</v>
      </c>
      <c r="E149" s="23" t="s">
        <v>814</v>
      </c>
      <c r="F149" s="11" t="s">
        <v>811</v>
      </c>
      <c r="G149" s="11" t="s">
        <v>815</v>
      </c>
      <c r="H149" s="11" t="s">
        <v>815</v>
      </c>
      <c r="I149" s="13" t="s">
        <v>108</v>
      </c>
      <c r="J149" s="13" t="s">
        <v>813</v>
      </c>
      <c r="K149" s="13"/>
      <c r="L149" s="27">
        <f>COUNTIF(C$6:C149,C149)</f>
        <v>1</v>
      </c>
      <c r="M149" s="27">
        <f>IF(J149&gt;0,1,0)</f>
        <v>1</v>
      </c>
      <c r="N149" s="27">
        <f>VALUE(C149)</f>
        <v>176</v>
      </c>
      <c r="O149" s="27">
        <f>COUNTIF(L$6:L149,1)</f>
        <v>128</v>
      </c>
      <c r="P149" s="27">
        <f aca="true" t="shared" si="9" ref="P149:P180">COUNTIF($N$6:$N$348,O149)</f>
        <v>1</v>
      </c>
      <c r="Q149" s="7"/>
      <c r="R149" s="7"/>
    </row>
    <row r="150" spans="1:18" ht="13.5">
      <c r="A150" s="8"/>
      <c r="B150" s="20"/>
      <c r="C150" s="10" t="s">
        <v>328</v>
      </c>
      <c r="D150" s="11" t="s">
        <v>329</v>
      </c>
      <c r="E150" s="11" t="s">
        <v>330</v>
      </c>
      <c r="F150" s="11" t="s">
        <v>250</v>
      </c>
      <c r="G150" s="12" t="s">
        <v>129</v>
      </c>
      <c r="H150" s="11" t="s">
        <v>179</v>
      </c>
      <c r="I150" s="13" t="s">
        <v>180</v>
      </c>
      <c r="J150" s="13" t="s">
        <v>331</v>
      </c>
      <c r="K150" s="13"/>
      <c r="L150" s="27">
        <f>COUNTIF(C$6:C150,C150)</f>
        <v>1</v>
      </c>
      <c r="M150" s="27">
        <f aca="true" t="shared" si="10" ref="M150:M219">IF(J150&gt;0,1,0)</f>
        <v>1</v>
      </c>
      <c r="N150" s="27">
        <f aca="true" t="shared" si="11" ref="N150:N219">VALUE(C150)</f>
        <v>2</v>
      </c>
      <c r="O150" s="27">
        <f>COUNTIF(L$6:L150,1)</f>
        <v>129</v>
      </c>
      <c r="P150" s="27">
        <f t="shared" si="9"/>
        <v>1</v>
      </c>
      <c r="Q150" s="7"/>
      <c r="R150" s="7" t="s">
        <v>332</v>
      </c>
    </row>
    <row r="151" spans="1:18" ht="13.5">
      <c r="A151" s="8"/>
      <c r="B151" s="20"/>
      <c r="C151" s="10" t="s">
        <v>808</v>
      </c>
      <c r="D151" s="11"/>
      <c r="E151" s="11" t="s">
        <v>810</v>
      </c>
      <c r="F151" s="11" t="s">
        <v>811</v>
      </c>
      <c r="G151" s="12" t="s">
        <v>742</v>
      </c>
      <c r="H151" s="11"/>
      <c r="I151" s="13" t="s">
        <v>812</v>
      </c>
      <c r="J151" s="13" t="s">
        <v>813</v>
      </c>
      <c r="K151" s="13"/>
      <c r="L151" s="27">
        <f>COUNTIF(C$6:C151,C151)</f>
        <v>1</v>
      </c>
      <c r="M151" s="27">
        <f t="shared" si="10"/>
        <v>1</v>
      </c>
      <c r="N151" s="27">
        <f t="shared" si="11"/>
        <v>175</v>
      </c>
      <c r="O151" s="27">
        <f>COUNTIF(L$6:L151,1)</f>
        <v>130</v>
      </c>
      <c r="P151" s="27">
        <f t="shared" si="9"/>
        <v>1</v>
      </c>
      <c r="Q151" s="7"/>
      <c r="R151" s="7"/>
    </row>
    <row r="152" spans="1:18" ht="13.5">
      <c r="A152" s="8"/>
      <c r="B152" s="20"/>
      <c r="C152" s="10" t="s">
        <v>946</v>
      </c>
      <c r="D152" s="11" t="s">
        <v>948</v>
      </c>
      <c r="E152" s="11" t="s">
        <v>949</v>
      </c>
      <c r="F152" s="11"/>
      <c r="G152" s="12" t="s">
        <v>742</v>
      </c>
      <c r="H152" s="11"/>
      <c r="I152" s="13" t="s">
        <v>41</v>
      </c>
      <c r="J152" s="13" t="s">
        <v>951</v>
      </c>
      <c r="K152" s="13"/>
      <c r="L152" s="27">
        <f>COUNTIF(C$6:C152,C152)</f>
        <v>1</v>
      </c>
      <c r="M152" s="27">
        <f t="shared" si="10"/>
        <v>1</v>
      </c>
      <c r="N152" s="27">
        <f t="shared" si="11"/>
        <v>210</v>
      </c>
      <c r="O152" s="27">
        <f>COUNTIF(L$6:L152,1)</f>
        <v>131</v>
      </c>
      <c r="P152" s="27">
        <f t="shared" si="9"/>
        <v>1</v>
      </c>
      <c r="Q152" s="7"/>
      <c r="R152" s="7"/>
    </row>
    <row r="153" spans="1:18" ht="13.5">
      <c r="A153" s="8"/>
      <c r="B153" s="20"/>
      <c r="C153" s="10" t="s">
        <v>947</v>
      </c>
      <c r="D153" s="11"/>
      <c r="E153" s="11" t="s">
        <v>950</v>
      </c>
      <c r="F153" s="11"/>
      <c r="G153" s="12"/>
      <c r="H153" s="11"/>
      <c r="I153" s="13" t="s">
        <v>41</v>
      </c>
      <c r="J153" s="13" t="s">
        <v>951</v>
      </c>
      <c r="K153" s="13"/>
      <c r="L153" s="27">
        <f>COUNTIF(C$6:C153,C153)</f>
        <v>1</v>
      </c>
      <c r="M153" s="27">
        <f t="shared" si="10"/>
        <v>1</v>
      </c>
      <c r="N153" s="27">
        <f t="shared" si="11"/>
        <v>211</v>
      </c>
      <c r="O153" s="27">
        <f>COUNTIF(L$6:L153,1)</f>
        <v>132</v>
      </c>
      <c r="P153" s="27">
        <f t="shared" si="9"/>
        <v>1</v>
      </c>
      <c r="Q153" s="7"/>
      <c r="R153" s="7"/>
    </row>
    <row r="154" spans="1:18" ht="13.5">
      <c r="A154" s="8"/>
      <c r="B154" s="20"/>
      <c r="C154" s="10" t="s">
        <v>333</v>
      </c>
      <c r="D154" s="11" t="s">
        <v>334</v>
      </c>
      <c r="E154" s="11" t="s">
        <v>335</v>
      </c>
      <c r="F154" s="11" t="s">
        <v>16</v>
      </c>
      <c r="G154" s="12" t="s">
        <v>129</v>
      </c>
      <c r="H154" s="11"/>
      <c r="I154" s="13" t="s">
        <v>41</v>
      </c>
      <c r="J154" s="13" t="s">
        <v>336</v>
      </c>
      <c r="K154" s="13"/>
      <c r="L154" s="27">
        <f>COUNTIF(C$6:C154,C154)</f>
        <v>1</v>
      </c>
      <c r="M154" s="27">
        <f t="shared" si="10"/>
        <v>1</v>
      </c>
      <c r="N154" s="27">
        <f t="shared" si="11"/>
        <v>82</v>
      </c>
      <c r="O154" s="27">
        <f>COUNTIF(L$6:L154,1)</f>
        <v>133</v>
      </c>
      <c r="P154" s="27">
        <f t="shared" si="9"/>
        <v>1</v>
      </c>
      <c r="Q154" s="7"/>
      <c r="R154" s="7" t="s">
        <v>337</v>
      </c>
    </row>
    <row r="155" spans="1:18" ht="13.5">
      <c r="A155" s="8"/>
      <c r="B155" s="20"/>
      <c r="C155" s="10" t="s">
        <v>1171</v>
      </c>
      <c r="D155" s="11"/>
      <c r="E155" s="23" t="s">
        <v>1172</v>
      </c>
      <c r="F155" s="11" t="s">
        <v>741</v>
      </c>
      <c r="G155" s="12" t="s">
        <v>129</v>
      </c>
      <c r="H155" s="11"/>
      <c r="I155" s="13" t="s">
        <v>812</v>
      </c>
      <c r="J155" s="13" t="s">
        <v>1150</v>
      </c>
      <c r="K155" s="13"/>
      <c r="L155" s="27">
        <f>COUNTIF(C$6:C155,C155)</f>
        <v>1</v>
      </c>
      <c r="M155" s="27">
        <f>IF(J155&gt;0,1,0)</f>
        <v>1</v>
      </c>
      <c r="N155" s="27">
        <f>VALUE(C155)</f>
        <v>266</v>
      </c>
      <c r="O155" s="27">
        <f>COUNTIF(L$6:L155,1)</f>
        <v>134</v>
      </c>
      <c r="P155" s="27">
        <f t="shared" si="9"/>
        <v>1</v>
      </c>
      <c r="Q155" s="7"/>
      <c r="R155" s="7"/>
    </row>
    <row r="156" spans="1:18" ht="13.5">
      <c r="A156" s="8"/>
      <c r="B156" s="20"/>
      <c r="C156" s="10" t="s">
        <v>338</v>
      </c>
      <c r="D156" s="11" t="s">
        <v>339</v>
      </c>
      <c r="E156" s="11" t="s">
        <v>340</v>
      </c>
      <c r="F156" s="11" t="s">
        <v>16</v>
      </c>
      <c r="G156" s="12" t="s">
        <v>129</v>
      </c>
      <c r="H156" s="11"/>
      <c r="I156" s="13" t="s">
        <v>18</v>
      </c>
      <c r="J156" s="13" t="s">
        <v>341</v>
      </c>
      <c r="K156" s="13"/>
      <c r="L156" s="27">
        <f>COUNTIF(C$6:C156,C156)</f>
        <v>1</v>
      </c>
      <c r="M156" s="27">
        <f>IF(J156&gt;0,1,0)</f>
        <v>1</v>
      </c>
      <c r="N156" s="27">
        <f>VALUE(C156)</f>
        <v>91</v>
      </c>
      <c r="O156" s="27">
        <f>COUNTIF(L$6:L156,1)</f>
        <v>135</v>
      </c>
      <c r="P156" s="27">
        <f t="shared" si="9"/>
        <v>1</v>
      </c>
      <c r="Q156" s="7"/>
      <c r="R156" s="7" t="s">
        <v>342</v>
      </c>
    </row>
    <row r="157" spans="1:18" ht="13.5">
      <c r="A157" s="8"/>
      <c r="B157" s="17"/>
      <c r="C157" s="10"/>
      <c r="D157" s="11"/>
      <c r="E157" s="11"/>
      <c r="F157" s="11"/>
      <c r="G157" s="12"/>
      <c r="H157" s="11"/>
      <c r="I157" s="13"/>
      <c r="J157" s="13"/>
      <c r="K157" s="13"/>
      <c r="L157" s="27">
        <f>COUNTIF(C$6:C157,C157)</f>
        <v>0</v>
      </c>
      <c r="M157" s="27">
        <f t="shared" si="10"/>
        <v>0</v>
      </c>
      <c r="N157" s="27">
        <f t="shared" si="11"/>
        <v>0</v>
      </c>
      <c r="O157" s="27">
        <f>COUNTIF(L$6:L157,1)</f>
        <v>135</v>
      </c>
      <c r="P157" s="27">
        <f t="shared" si="9"/>
        <v>1</v>
      </c>
      <c r="Q157" s="7"/>
      <c r="R157" s="7"/>
    </row>
    <row r="158" spans="1:18" ht="13.5">
      <c r="A158" s="8"/>
      <c r="B158" s="16" t="s">
        <v>343</v>
      </c>
      <c r="C158" s="10" t="s">
        <v>344</v>
      </c>
      <c r="D158" s="11" t="s">
        <v>345</v>
      </c>
      <c r="E158" s="11" t="s">
        <v>346</v>
      </c>
      <c r="F158" s="11" t="s">
        <v>2</v>
      </c>
      <c r="G158" s="12" t="s">
        <v>20</v>
      </c>
      <c r="H158" s="11"/>
      <c r="I158" s="13" t="s">
        <v>63</v>
      </c>
      <c r="J158" s="13" t="s">
        <v>181</v>
      </c>
      <c r="K158" s="13"/>
      <c r="L158" s="27">
        <f>COUNTIF(C$6:C158,C158)</f>
        <v>1</v>
      </c>
      <c r="M158" s="27">
        <f t="shared" si="10"/>
        <v>1</v>
      </c>
      <c r="N158" s="27">
        <f t="shared" si="11"/>
        <v>60</v>
      </c>
      <c r="O158" s="27">
        <f>COUNTIF(L$6:L158,1)</f>
        <v>136</v>
      </c>
      <c r="P158" s="27">
        <f t="shared" si="9"/>
        <v>1</v>
      </c>
      <c r="Q158" s="7"/>
      <c r="R158" s="7" t="s">
        <v>347</v>
      </c>
    </row>
    <row r="159" spans="1:18" ht="13.5">
      <c r="A159" s="8"/>
      <c r="B159" s="20"/>
      <c r="C159" s="10" t="s">
        <v>348</v>
      </c>
      <c r="D159" s="11" t="s">
        <v>349</v>
      </c>
      <c r="E159" s="11" t="s">
        <v>350</v>
      </c>
      <c r="F159" s="11" t="s">
        <v>16</v>
      </c>
      <c r="G159" s="12" t="s">
        <v>129</v>
      </c>
      <c r="H159" s="11"/>
      <c r="I159" s="13" t="s">
        <v>41</v>
      </c>
      <c r="J159" s="13" t="s">
        <v>351</v>
      </c>
      <c r="K159" s="13"/>
      <c r="L159" s="27">
        <f>COUNTIF(C$6:C159,C159)</f>
        <v>1</v>
      </c>
      <c r="M159" s="27">
        <f t="shared" si="10"/>
        <v>1</v>
      </c>
      <c r="N159" s="27">
        <f t="shared" si="11"/>
        <v>79</v>
      </c>
      <c r="O159" s="27">
        <f>COUNTIF(L$6:L159,1)</f>
        <v>137</v>
      </c>
      <c r="P159" s="27">
        <f t="shared" si="9"/>
        <v>1</v>
      </c>
      <c r="Q159" s="7"/>
      <c r="R159" s="7" t="s">
        <v>352</v>
      </c>
    </row>
    <row r="160" spans="1:18" ht="13.5">
      <c r="A160" s="8"/>
      <c r="B160" s="20"/>
      <c r="C160" s="10" t="s">
        <v>356</v>
      </c>
      <c r="D160" s="11" t="s">
        <v>357</v>
      </c>
      <c r="E160" s="23" t="s">
        <v>358</v>
      </c>
      <c r="F160" s="11"/>
      <c r="G160" s="12" t="s">
        <v>20</v>
      </c>
      <c r="H160" s="11"/>
      <c r="I160" s="13" t="s">
        <v>108</v>
      </c>
      <c r="J160" s="13" t="s">
        <v>359</v>
      </c>
      <c r="K160" s="13"/>
      <c r="L160" s="27">
        <f>COUNTIF(C$6:C160,C160)</f>
        <v>1</v>
      </c>
      <c r="M160" s="27">
        <f t="shared" si="10"/>
        <v>1</v>
      </c>
      <c r="N160" s="27">
        <f t="shared" si="11"/>
        <v>156</v>
      </c>
      <c r="O160" s="27">
        <f>COUNTIF(L$6:L160,1)</f>
        <v>138</v>
      </c>
      <c r="P160" s="27">
        <f t="shared" si="9"/>
        <v>1</v>
      </c>
      <c r="Q160" s="7"/>
      <c r="R160" s="7"/>
    </row>
    <row r="161" spans="1:18" ht="13.5">
      <c r="A161" s="8"/>
      <c r="B161" s="20"/>
      <c r="C161" s="10" t="s">
        <v>756</v>
      </c>
      <c r="D161" s="11" t="s">
        <v>357</v>
      </c>
      <c r="E161" s="23" t="s">
        <v>757</v>
      </c>
      <c r="F161" s="11"/>
      <c r="G161" s="12" t="s">
        <v>129</v>
      </c>
      <c r="H161" s="11"/>
      <c r="I161" s="13" t="s">
        <v>41</v>
      </c>
      <c r="J161" s="13" t="s">
        <v>758</v>
      </c>
      <c r="K161" s="13"/>
      <c r="L161" s="27">
        <f>COUNTIF(C$6:C161,C161)</f>
        <v>1</v>
      </c>
      <c r="M161" s="27">
        <f t="shared" si="10"/>
        <v>1</v>
      </c>
      <c r="N161" s="27">
        <f t="shared" si="11"/>
        <v>162</v>
      </c>
      <c r="O161" s="27">
        <f>COUNTIF(L$6:L161,1)</f>
        <v>139</v>
      </c>
      <c r="P161" s="27">
        <f t="shared" si="9"/>
        <v>1</v>
      </c>
      <c r="Q161" s="7"/>
      <c r="R161" s="7"/>
    </row>
    <row r="162" spans="1:18" ht="13.5">
      <c r="A162" s="8"/>
      <c r="B162" s="20"/>
      <c r="C162" s="10" t="s">
        <v>845</v>
      </c>
      <c r="D162" s="11" t="s">
        <v>345</v>
      </c>
      <c r="E162" s="23" t="s">
        <v>846</v>
      </c>
      <c r="F162" s="11" t="s">
        <v>16</v>
      </c>
      <c r="G162" s="12" t="s">
        <v>849</v>
      </c>
      <c r="H162" s="11" t="s">
        <v>848</v>
      </c>
      <c r="I162" s="13" t="s">
        <v>41</v>
      </c>
      <c r="J162" s="13" t="s">
        <v>847</v>
      </c>
      <c r="K162" s="13"/>
      <c r="L162" s="27">
        <f>COUNTIF(C$6:C162,C162)</f>
        <v>1</v>
      </c>
      <c r="M162" s="27">
        <f t="shared" si="10"/>
        <v>1</v>
      </c>
      <c r="N162" s="27">
        <f t="shared" si="11"/>
        <v>182</v>
      </c>
      <c r="O162" s="27">
        <f>COUNTIF(L$6:L162,1)</f>
        <v>140</v>
      </c>
      <c r="P162" s="27">
        <f t="shared" si="9"/>
        <v>1</v>
      </c>
      <c r="Q162" s="7"/>
      <c r="R162" s="7"/>
    </row>
    <row r="163" spans="1:18" ht="13.5">
      <c r="A163" s="8"/>
      <c r="B163" s="20"/>
      <c r="C163" s="10" t="s">
        <v>353</v>
      </c>
      <c r="D163" s="11" t="s">
        <v>909</v>
      </c>
      <c r="E163" s="11" t="s">
        <v>354</v>
      </c>
      <c r="F163" s="11" t="s">
        <v>16</v>
      </c>
      <c r="G163" s="12"/>
      <c r="H163" s="11"/>
      <c r="I163" s="13" t="s">
        <v>63</v>
      </c>
      <c r="J163" s="13" t="s">
        <v>181</v>
      </c>
      <c r="K163" s="13"/>
      <c r="L163" s="27">
        <f>COUNTIF(C$6:C163,C163)</f>
        <v>1</v>
      </c>
      <c r="M163" s="27">
        <f t="shared" si="10"/>
        <v>1</v>
      </c>
      <c r="N163" s="27">
        <f t="shared" si="11"/>
        <v>61</v>
      </c>
      <c r="O163" s="27">
        <f>COUNTIF(L$6:L163,1)</f>
        <v>141</v>
      </c>
      <c r="P163" s="27">
        <f t="shared" si="9"/>
        <v>1</v>
      </c>
      <c r="Q163" s="7"/>
      <c r="R163" s="7" t="s">
        <v>355</v>
      </c>
    </row>
    <row r="164" spans="1:18" ht="13.5">
      <c r="A164" s="8"/>
      <c r="B164" s="20"/>
      <c r="C164" s="10" t="s">
        <v>902</v>
      </c>
      <c r="D164" s="11" t="s">
        <v>908</v>
      </c>
      <c r="E164" s="11" t="s">
        <v>912</v>
      </c>
      <c r="F164" s="11" t="s">
        <v>811</v>
      </c>
      <c r="G164" s="12" t="s">
        <v>920</v>
      </c>
      <c r="H164" s="11"/>
      <c r="I164" s="13" t="s">
        <v>910</v>
      </c>
      <c r="J164" s="13" t="s">
        <v>911</v>
      </c>
      <c r="K164" s="13"/>
      <c r="L164" s="27">
        <f>COUNTIF(C$6:C164,C164)</f>
        <v>1</v>
      </c>
      <c r="M164" s="27">
        <f t="shared" si="10"/>
        <v>1</v>
      </c>
      <c r="N164" s="27">
        <f t="shared" si="11"/>
        <v>195</v>
      </c>
      <c r="O164" s="27">
        <f>COUNTIF(L$6:L164,1)</f>
        <v>142</v>
      </c>
      <c r="P164" s="27">
        <f t="shared" si="9"/>
        <v>1</v>
      </c>
      <c r="Q164" s="7"/>
      <c r="R164" s="7"/>
    </row>
    <row r="165" spans="1:18" ht="13.5">
      <c r="A165" s="8"/>
      <c r="B165" s="20"/>
      <c r="C165" s="10" t="s">
        <v>903</v>
      </c>
      <c r="D165" s="11" t="s">
        <v>908</v>
      </c>
      <c r="E165" s="11" t="s">
        <v>913</v>
      </c>
      <c r="F165" s="11" t="s">
        <v>860</v>
      </c>
      <c r="G165" s="12" t="s">
        <v>920</v>
      </c>
      <c r="H165" s="11"/>
      <c r="I165" s="13" t="s">
        <v>910</v>
      </c>
      <c r="J165" s="13" t="s">
        <v>911</v>
      </c>
      <c r="K165" s="13"/>
      <c r="L165" s="27">
        <f>COUNTIF(C$6:C165,C165)</f>
        <v>1</v>
      </c>
      <c r="M165" s="27">
        <f t="shared" si="10"/>
        <v>1</v>
      </c>
      <c r="N165" s="27">
        <f t="shared" si="11"/>
        <v>196</v>
      </c>
      <c r="O165" s="27">
        <f>COUNTIF(L$6:L165,1)</f>
        <v>143</v>
      </c>
      <c r="P165" s="27">
        <f t="shared" si="9"/>
        <v>1</v>
      </c>
      <c r="Q165" s="7"/>
      <c r="R165" s="7"/>
    </row>
    <row r="166" spans="1:18" ht="13.5">
      <c r="A166" s="8"/>
      <c r="B166" s="20"/>
      <c r="C166" s="10" t="s">
        <v>904</v>
      </c>
      <c r="D166" s="11" t="s">
        <v>908</v>
      </c>
      <c r="E166" s="11" t="s">
        <v>914</v>
      </c>
      <c r="F166" s="11" t="s">
        <v>811</v>
      </c>
      <c r="G166" s="12" t="s">
        <v>129</v>
      </c>
      <c r="H166" s="11"/>
      <c r="I166" s="13" t="s">
        <v>910</v>
      </c>
      <c r="J166" s="13" t="s">
        <v>911</v>
      </c>
      <c r="K166" s="13"/>
      <c r="L166" s="27">
        <f>COUNTIF(C$6:C166,C166)</f>
        <v>1</v>
      </c>
      <c r="M166" s="27">
        <f t="shared" si="10"/>
        <v>1</v>
      </c>
      <c r="N166" s="27">
        <f t="shared" si="11"/>
        <v>197</v>
      </c>
      <c r="O166" s="27">
        <f>COUNTIF(L$6:L166,1)</f>
        <v>144</v>
      </c>
      <c r="P166" s="27">
        <f t="shared" si="9"/>
        <v>1</v>
      </c>
      <c r="Q166" s="7"/>
      <c r="R166" s="7"/>
    </row>
    <row r="167" spans="1:18" ht="13.5">
      <c r="A167" s="8"/>
      <c r="B167" s="20"/>
      <c r="C167" s="10" t="s">
        <v>905</v>
      </c>
      <c r="D167" s="11" t="s">
        <v>908</v>
      </c>
      <c r="E167" s="11" t="s">
        <v>915</v>
      </c>
      <c r="F167" s="11" t="s">
        <v>918</v>
      </c>
      <c r="G167" s="12" t="s">
        <v>920</v>
      </c>
      <c r="H167" s="11"/>
      <c r="I167" s="13" t="s">
        <v>910</v>
      </c>
      <c r="J167" s="13" t="s">
        <v>911</v>
      </c>
      <c r="K167" s="13"/>
      <c r="L167" s="27">
        <f>COUNTIF(C$6:C167,C167)</f>
        <v>1</v>
      </c>
      <c r="M167" s="27">
        <f t="shared" si="10"/>
        <v>1</v>
      </c>
      <c r="N167" s="27">
        <f t="shared" si="11"/>
        <v>198</v>
      </c>
      <c r="O167" s="27">
        <f>COUNTIF(L$6:L167,1)</f>
        <v>145</v>
      </c>
      <c r="P167" s="27">
        <f t="shared" si="9"/>
        <v>1</v>
      </c>
      <c r="Q167" s="7"/>
      <c r="R167" s="7"/>
    </row>
    <row r="168" spans="1:18" ht="13.5">
      <c r="A168" s="8"/>
      <c r="B168" s="20"/>
      <c r="C168" s="10" t="s">
        <v>906</v>
      </c>
      <c r="D168" s="11" t="s">
        <v>908</v>
      </c>
      <c r="E168" s="11" t="s">
        <v>916</v>
      </c>
      <c r="F168" s="11" t="s">
        <v>918</v>
      </c>
      <c r="G168" s="12" t="s">
        <v>920</v>
      </c>
      <c r="H168" s="11"/>
      <c r="I168" s="13" t="s">
        <v>910</v>
      </c>
      <c r="J168" s="13" t="s">
        <v>911</v>
      </c>
      <c r="K168" s="13"/>
      <c r="L168" s="27">
        <f>COUNTIF(C$6:C168,C168)</f>
        <v>1</v>
      </c>
      <c r="M168" s="27">
        <f t="shared" si="10"/>
        <v>1</v>
      </c>
      <c r="N168" s="27">
        <f t="shared" si="11"/>
        <v>199</v>
      </c>
      <c r="O168" s="27">
        <f>COUNTIF(L$6:L168,1)</f>
        <v>146</v>
      </c>
      <c r="P168" s="27">
        <f t="shared" si="9"/>
        <v>1</v>
      </c>
      <c r="Q168" s="7"/>
      <c r="R168" s="7"/>
    </row>
    <row r="169" spans="1:18" ht="13.5">
      <c r="A169" s="8"/>
      <c r="B169" s="20"/>
      <c r="C169" s="10" t="s">
        <v>907</v>
      </c>
      <c r="D169" s="11" t="s">
        <v>908</v>
      </c>
      <c r="E169" s="11" t="s">
        <v>917</v>
      </c>
      <c r="F169" s="11" t="s">
        <v>919</v>
      </c>
      <c r="G169" s="12" t="s">
        <v>742</v>
      </c>
      <c r="H169" s="11"/>
      <c r="I169" s="13" t="s">
        <v>910</v>
      </c>
      <c r="J169" s="13" t="s">
        <v>911</v>
      </c>
      <c r="K169" s="13"/>
      <c r="L169" s="27">
        <f>COUNTIF(C$6:C169,C169)</f>
        <v>1</v>
      </c>
      <c r="M169" s="27">
        <f t="shared" si="10"/>
        <v>1</v>
      </c>
      <c r="N169" s="27">
        <f t="shared" si="11"/>
        <v>200</v>
      </c>
      <c r="O169" s="27">
        <f>COUNTIF(L$6:L169,1)</f>
        <v>147</v>
      </c>
      <c r="P169" s="27">
        <f t="shared" si="9"/>
        <v>1</v>
      </c>
      <c r="Q169" s="7"/>
      <c r="R169" s="7"/>
    </row>
    <row r="170" spans="1:18" ht="13.5">
      <c r="A170" s="8"/>
      <c r="B170" s="17"/>
      <c r="C170" s="10"/>
      <c r="D170" s="11"/>
      <c r="E170" s="11"/>
      <c r="F170" s="11"/>
      <c r="G170" s="12"/>
      <c r="H170" s="11"/>
      <c r="I170" s="13"/>
      <c r="J170" s="13"/>
      <c r="K170" s="13"/>
      <c r="L170" s="27">
        <f>COUNTIF(C$6:C170,C170)</f>
        <v>0</v>
      </c>
      <c r="M170" s="27">
        <f t="shared" si="10"/>
        <v>0</v>
      </c>
      <c r="N170" s="27">
        <f t="shared" si="11"/>
        <v>0</v>
      </c>
      <c r="O170" s="27">
        <f>COUNTIF(L$6:L170,1)</f>
        <v>147</v>
      </c>
      <c r="P170" s="27">
        <f t="shared" si="9"/>
        <v>1</v>
      </c>
      <c r="Q170" s="7"/>
      <c r="R170" s="7"/>
    </row>
    <row r="171" spans="1:18" ht="13.5">
      <c r="A171" s="3" t="s">
        <v>360</v>
      </c>
      <c r="B171" s="4"/>
      <c r="C171" s="5"/>
      <c r="D171" s="4"/>
      <c r="E171" s="4"/>
      <c r="F171" s="4"/>
      <c r="G171" s="4"/>
      <c r="H171" s="4"/>
      <c r="I171" s="4"/>
      <c r="J171" s="6"/>
      <c r="K171" s="6"/>
      <c r="L171" s="27">
        <f>COUNTIF(C$6:C171,C171)</f>
        <v>0</v>
      </c>
      <c r="M171" s="27">
        <f t="shared" si="10"/>
        <v>0</v>
      </c>
      <c r="N171" s="27">
        <f t="shared" si="11"/>
        <v>0</v>
      </c>
      <c r="O171" s="27">
        <f>COUNTIF(L$6:L171,1)</f>
        <v>147</v>
      </c>
      <c r="P171" s="27">
        <f t="shared" si="9"/>
        <v>1</v>
      </c>
      <c r="Q171" s="7"/>
      <c r="R171" s="7"/>
    </row>
    <row r="172" spans="1:18" ht="13.5">
      <c r="A172" s="8"/>
      <c r="B172" s="16" t="s">
        <v>361</v>
      </c>
      <c r="C172" s="10" t="s">
        <v>362</v>
      </c>
      <c r="D172" s="11" t="s">
        <v>792</v>
      </c>
      <c r="E172" s="23" t="s">
        <v>791</v>
      </c>
      <c r="F172" s="11"/>
      <c r="G172" s="12" t="s">
        <v>20</v>
      </c>
      <c r="H172" s="11"/>
      <c r="I172" s="13" t="s">
        <v>18</v>
      </c>
      <c r="J172" s="13" t="s">
        <v>363</v>
      </c>
      <c r="K172" s="13"/>
      <c r="L172" s="27">
        <f>COUNTIF(C$6:C172,C172)</f>
        <v>1</v>
      </c>
      <c r="M172" s="27">
        <f t="shared" si="10"/>
        <v>1</v>
      </c>
      <c r="N172" s="27">
        <f t="shared" si="11"/>
        <v>143</v>
      </c>
      <c r="O172" s="27">
        <f>COUNTIF(L$6:L172,1)</f>
        <v>148</v>
      </c>
      <c r="P172" s="27">
        <f t="shared" si="9"/>
        <v>1</v>
      </c>
      <c r="Q172" s="7"/>
      <c r="R172" s="7"/>
    </row>
    <row r="173" spans="1:18" ht="13.5">
      <c r="A173" s="8"/>
      <c r="B173" s="17"/>
      <c r="C173" s="10"/>
      <c r="D173" s="11"/>
      <c r="E173" s="11"/>
      <c r="F173" s="11"/>
      <c r="G173" s="12"/>
      <c r="H173" s="11"/>
      <c r="I173" s="13"/>
      <c r="J173" s="13"/>
      <c r="K173" s="13"/>
      <c r="L173" s="27">
        <f>COUNTIF(C$6:C173,C173)</f>
        <v>0</v>
      </c>
      <c r="M173" s="27">
        <f t="shared" si="10"/>
        <v>0</v>
      </c>
      <c r="N173" s="27">
        <f t="shared" si="11"/>
        <v>0</v>
      </c>
      <c r="O173" s="27">
        <f>COUNTIF(L$6:L173,1)</f>
        <v>148</v>
      </c>
      <c r="P173" s="27">
        <f t="shared" si="9"/>
        <v>1</v>
      </c>
      <c r="Q173" s="7"/>
      <c r="R173" s="7"/>
    </row>
    <row r="174" spans="1:18" ht="13.5">
      <c r="A174" s="8"/>
      <c r="B174" s="16" t="s">
        <v>364</v>
      </c>
      <c r="C174" s="10" t="s">
        <v>365</v>
      </c>
      <c r="D174" s="11" t="s">
        <v>366</v>
      </c>
      <c r="E174" s="11" t="s">
        <v>367</v>
      </c>
      <c r="F174" s="11" t="s">
        <v>2</v>
      </c>
      <c r="G174" s="12" t="s">
        <v>368</v>
      </c>
      <c r="H174" s="11"/>
      <c r="I174" s="13" t="s">
        <v>369</v>
      </c>
      <c r="J174" s="13" t="s">
        <v>370</v>
      </c>
      <c r="K174" s="13"/>
      <c r="L174" s="27">
        <f>COUNTIF(C$6:C174,C174)</f>
        <v>1</v>
      </c>
      <c r="M174" s="27">
        <f t="shared" si="10"/>
        <v>1</v>
      </c>
      <c r="N174" s="27">
        <f t="shared" si="11"/>
        <v>67</v>
      </c>
      <c r="O174" s="27">
        <f>COUNTIF(L$6:L174,1)</f>
        <v>149</v>
      </c>
      <c r="P174" s="27">
        <f t="shared" si="9"/>
        <v>1</v>
      </c>
      <c r="Q174" s="7"/>
      <c r="R174" s="7" t="s">
        <v>371</v>
      </c>
    </row>
    <row r="175" spans="1:18" ht="13.5">
      <c r="A175" s="8"/>
      <c r="B175" s="20"/>
      <c r="C175" s="10" t="s">
        <v>372</v>
      </c>
      <c r="D175" s="11" t="s">
        <v>366</v>
      </c>
      <c r="E175" s="11" t="s">
        <v>373</v>
      </c>
      <c r="F175" s="11" t="s">
        <v>16</v>
      </c>
      <c r="G175" s="12" t="s">
        <v>281</v>
      </c>
      <c r="H175" s="11"/>
      <c r="I175" s="13" t="s">
        <v>374</v>
      </c>
      <c r="J175" s="13" t="s">
        <v>375</v>
      </c>
      <c r="K175" s="13"/>
      <c r="L175" s="27">
        <f>COUNTIF(C$6:C175,C175)</f>
        <v>1</v>
      </c>
      <c r="M175" s="27">
        <f t="shared" si="10"/>
        <v>1</v>
      </c>
      <c r="N175" s="27">
        <f t="shared" si="11"/>
        <v>129</v>
      </c>
      <c r="O175" s="27">
        <f>COUNTIF(L$6:L175,1)</f>
        <v>150</v>
      </c>
      <c r="P175" s="27">
        <f t="shared" si="9"/>
        <v>1</v>
      </c>
      <c r="Q175" s="7"/>
      <c r="R175" s="7" t="s">
        <v>376</v>
      </c>
    </row>
    <row r="176" spans="1:18" ht="13.5">
      <c r="A176" s="8"/>
      <c r="B176" s="20"/>
      <c r="C176" s="10" t="s">
        <v>377</v>
      </c>
      <c r="D176" s="11" t="s">
        <v>366</v>
      </c>
      <c r="E176" s="11" t="s">
        <v>378</v>
      </c>
      <c r="F176" s="11" t="s">
        <v>2</v>
      </c>
      <c r="G176" s="12" t="s">
        <v>281</v>
      </c>
      <c r="H176" s="11"/>
      <c r="I176" s="13" t="s">
        <v>374</v>
      </c>
      <c r="J176" s="13" t="s">
        <v>375</v>
      </c>
      <c r="K176" s="13"/>
      <c r="L176" s="27">
        <f>COUNTIF(C$6:C176,C176)</f>
        <v>1</v>
      </c>
      <c r="M176" s="27">
        <f t="shared" si="10"/>
        <v>1</v>
      </c>
      <c r="N176" s="27">
        <f t="shared" si="11"/>
        <v>130</v>
      </c>
      <c r="O176" s="27">
        <f>COUNTIF(L$6:L176,1)</f>
        <v>151</v>
      </c>
      <c r="P176" s="27">
        <f t="shared" si="9"/>
        <v>1</v>
      </c>
      <c r="Q176" s="7"/>
      <c r="R176" s="7" t="s">
        <v>379</v>
      </c>
    </row>
    <row r="177" spans="1:18" ht="13.5">
      <c r="A177" s="8"/>
      <c r="B177" s="20"/>
      <c r="C177" s="10" t="s">
        <v>380</v>
      </c>
      <c r="D177" s="11" t="s">
        <v>366</v>
      </c>
      <c r="E177" s="11" t="s">
        <v>381</v>
      </c>
      <c r="F177" s="11" t="s">
        <v>16</v>
      </c>
      <c r="G177" s="12" t="s">
        <v>281</v>
      </c>
      <c r="H177" s="11"/>
      <c r="I177" s="13" t="s">
        <v>786</v>
      </c>
      <c r="J177" s="13" t="s">
        <v>787</v>
      </c>
      <c r="K177" s="13"/>
      <c r="L177" s="27">
        <f>COUNTIF(C$6:C177,C177)</f>
        <v>1</v>
      </c>
      <c r="M177" s="27">
        <f t="shared" si="10"/>
        <v>1</v>
      </c>
      <c r="N177" s="27">
        <f t="shared" si="11"/>
        <v>131</v>
      </c>
      <c r="O177" s="27">
        <f>COUNTIF(L$6:L177,1)</f>
        <v>152</v>
      </c>
      <c r="P177" s="27">
        <f t="shared" si="9"/>
        <v>1</v>
      </c>
      <c r="Q177" s="7"/>
      <c r="R177" s="7"/>
    </row>
    <row r="178" spans="1:18" ht="13.5">
      <c r="A178" s="8"/>
      <c r="B178" s="20"/>
      <c r="C178" s="10" t="s">
        <v>382</v>
      </c>
      <c r="D178" s="11" t="s">
        <v>383</v>
      </c>
      <c r="E178" s="11" t="s">
        <v>384</v>
      </c>
      <c r="F178" s="11" t="s">
        <v>16</v>
      </c>
      <c r="G178" s="12" t="s">
        <v>90</v>
      </c>
      <c r="H178" s="11" t="s">
        <v>385</v>
      </c>
      <c r="I178" s="13" t="s">
        <v>386</v>
      </c>
      <c r="J178" s="13" t="s">
        <v>293</v>
      </c>
      <c r="K178" s="13"/>
      <c r="L178" s="27">
        <f>COUNTIF(C$6:C178,C178)</f>
        <v>1</v>
      </c>
      <c r="M178" s="27">
        <f t="shared" si="10"/>
        <v>1</v>
      </c>
      <c r="N178" s="27">
        <f t="shared" si="11"/>
        <v>55</v>
      </c>
      <c r="O178" s="27">
        <f>COUNTIF(L$6:L178,1)</f>
        <v>153</v>
      </c>
      <c r="P178" s="27">
        <f t="shared" si="9"/>
        <v>1</v>
      </c>
      <c r="Q178" s="7"/>
      <c r="R178" s="7" t="s">
        <v>387</v>
      </c>
    </row>
    <row r="179" spans="1:18" ht="13.5">
      <c r="A179" s="8"/>
      <c r="B179" s="20"/>
      <c r="C179" s="10" t="s">
        <v>388</v>
      </c>
      <c r="D179" s="11" t="s">
        <v>383</v>
      </c>
      <c r="E179" s="11" t="s">
        <v>389</v>
      </c>
      <c r="F179" s="11" t="s">
        <v>16</v>
      </c>
      <c r="G179" s="12" t="s">
        <v>20</v>
      </c>
      <c r="H179" s="11"/>
      <c r="I179" s="13" t="s">
        <v>108</v>
      </c>
      <c r="J179" s="13" t="s">
        <v>390</v>
      </c>
      <c r="K179" s="13"/>
      <c r="L179" s="27">
        <f>COUNTIF(C$6:C179,C179)</f>
        <v>1</v>
      </c>
      <c r="M179" s="27">
        <f t="shared" si="10"/>
        <v>1</v>
      </c>
      <c r="N179" s="27">
        <f t="shared" si="11"/>
        <v>89</v>
      </c>
      <c r="O179" s="27">
        <f>COUNTIF(L$6:L179,1)</f>
        <v>154</v>
      </c>
      <c r="P179" s="27">
        <f t="shared" si="9"/>
        <v>1</v>
      </c>
      <c r="Q179" s="7"/>
      <c r="R179" s="7" t="s">
        <v>391</v>
      </c>
    </row>
    <row r="180" spans="1:18" ht="13.5">
      <c r="A180" s="8"/>
      <c r="B180" s="20"/>
      <c r="C180" s="10" t="s">
        <v>966</v>
      </c>
      <c r="D180" s="11" t="s">
        <v>383</v>
      </c>
      <c r="E180" s="11" t="s">
        <v>967</v>
      </c>
      <c r="F180" s="11"/>
      <c r="G180" s="12" t="s">
        <v>20</v>
      </c>
      <c r="H180" s="11"/>
      <c r="I180" s="13" t="s">
        <v>18</v>
      </c>
      <c r="J180" s="13" t="s">
        <v>968</v>
      </c>
      <c r="K180" s="13"/>
      <c r="L180" s="27">
        <f>COUNTIF(C$6:C180,C180)</f>
        <v>1</v>
      </c>
      <c r="M180" s="27">
        <f t="shared" si="10"/>
        <v>1</v>
      </c>
      <c r="N180" s="27">
        <f t="shared" si="11"/>
        <v>216</v>
      </c>
      <c r="O180" s="27">
        <f>COUNTIF(L$6:L180,1)</f>
        <v>155</v>
      </c>
      <c r="P180" s="27">
        <f t="shared" si="9"/>
        <v>1</v>
      </c>
      <c r="Q180" s="7"/>
      <c r="R180" s="7"/>
    </row>
    <row r="181" spans="1:18" ht="13.5">
      <c r="A181" s="8"/>
      <c r="B181" s="20"/>
      <c r="C181" s="10" t="s">
        <v>799</v>
      </c>
      <c r="D181" s="11" t="s">
        <v>770</v>
      </c>
      <c r="E181" s="11" t="s">
        <v>772</v>
      </c>
      <c r="F181" s="11"/>
      <c r="G181" s="12" t="s">
        <v>767</v>
      </c>
      <c r="H181" s="11"/>
      <c r="I181" s="13" t="s">
        <v>108</v>
      </c>
      <c r="J181" s="13" t="s">
        <v>766</v>
      </c>
      <c r="K181" s="13"/>
      <c r="L181" s="27">
        <f>COUNTIF(C$6:C181,C181)</f>
        <v>1</v>
      </c>
      <c r="M181" s="27">
        <f t="shared" si="10"/>
        <v>1</v>
      </c>
      <c r="N181" s="27">
        <f t="shared" si="11"/>
        <v>166</v>
      </c>
      <c r="O181" s="27">
        <f>COUNTIF(L$6:L181,1)</f>
        <v>156</v>
      </c>
      <c r="P181" s="27">
        <f aca="true" t="shared" si="12" ref="P181:P212">COUNTIF($N$6:$N$348,O181)</f>
        <v>1</v>
      </c>
      <c r="Q181" s="7"/>
      <c r="R181" s="7"/>
    </row>
    <row r="182" spans="1:18" ht="13.5">
      <c r="A182" s="8"/>
      <c r="B182" s="20"/>
      <c r="C182" s="10" t="s">
        <v>800</v>
      </c>
      <c r="D182" s="11" t="s">
        <v>770</v>
      </c>
      <c r="E182" s="11" t="s">
        <v>771</v>
      </c>
      <c r="F182" s="11"/>
      <c r="G182" s="12" t="s">
        <v>768</v>
      </c>
      <c r="H182" s="11"/>
      <c r="I182" s="13" t="s">
        <v>108</v>
      </c>
      <c r="J182" s="13" t="s">
        <v>766</v>
      </c>
      <c r="K182" s="13"/>
      <c r="L182" s="27">
        <f>COUNTIF(C$6:C182,C182)</f>
        <v>1</v>
      </c>
      <c r="M182" s="27">
        <f t="shared" si="10"/>
        <v>1</v>
      </c>
      <c r="N182" s="27">
        <f t="shared" si="11"/>
        <v>167</v>
      </c>
      <c r="O182" s="27">
        <f>COUNTIF(L$6:L182,1)</f>
        <v>157</v>
      </c>
      <c r="P182" s="27">
        <f t="shared" si="12"/>
        <v>1</v>
      </c>
      <c r="Q182" s="7"/>
      <c r="R182" s="7"/>
    </row>
    <row r="183" spans="1:18" ht="13.5">
      <c r="A183" s="8"/>
      <c r="B183" s="20"/>
      <c r="C183" s="10" t="s">
        <v>801</v>
      </c>
      <c r="D183" s="11" t="s">
        <v>770</v>
      </c>
      <c r="E183" s="11" t="s">
        <v>769</v>
      </c>
      <c r="F183" s="11"/>
      <c r="G183" s="12" t="s">
        <v>20</v>
      </c>
      <c r="H183" s="11"/>
      <c r="I183" s="13" t="s">
        <v>108</v>
      </c>
      <c r="J183" s="13" t="s">
        <v>766</v>
      </c>
      <c r="K183" s="13"/>
      <c r="L183" s="27">
        <f>COUNTIF(C$6:C183,C183)</f>
        <v>1</v>
      </c>
      <c r="M183" s="27">
        <f t="shared" si="10"/>
        <v>1</v>
      </c>
      <c r="N183" s="27">
        <f t="shared" si="11"/>
        <v>168</v>
      </c>
      <c r="O183" s="27">
        <f>COUNTIF(L$6:L183,1)</f>
        <v>158</v>
      </c>
      <c r="P183" s="27">
        <f t="shared" si="12"/>
        <v>1</v>
      </c>
      <c r="Q183" s="7"/>
      <c r="R183" s="7"/>
    </row>
    <row r="184" spans="1:18" ht="13.5">
      <c r="A184" s="8"/>
      <c r="B184" s="20"/>
      <c r="C184" s="10" t="s">
        <v>969</v>
      </c>
      <c r="D184" s="11" t="s">
        <v>770</v>
      </c>
      <c r="E184" s="11" t="s">
        <v>970</v>
      </c>
      <c r="F184" s="11" t="s">
        <v>860</v>
      </c>
      <c r="G184" s="12" t="s">
        <v>965</v>
      </c>
      <c r="H184" s="11"/>
      <c r="I184" s="13" t="s">
        <v>18</v>
      </c>
      <c r="J184" s="13" t="s">
        <v>968</v>
      </c>
      <c r="K184" s="13"/>
      <c r="L184" s="27">
        <f>COUNTIF(C$6:C184,C184)</f>
        <v>1</v>
      </c>
      <c r="M184" s="27">
        <f t="shared" si="10"/>
        <v>1</v>
      </c>
      <c r="N184" s="27">
        <f t="shared" si="11"/>
        <v>217</v>
      </c>
      <c r="O184" s="27">
        <f>COUNTIF(L$6:L184,1)</f>
        <v>159</v>
      </c>
      <c r="P184" s="27">
        <f t="shared" si="12"/>
        <v>1</v>
      </c>
      <c r="Q184" s="7"/>
      <c r="R184" s="7"/>
    </row>
    <row r="185" spans="1:18" ht="13.5">
      <c r="A185" s="8"/>
      <c r="B185" s="20"/>
      <c r="C185" s="10" t="s">
        <v>392</v>
      </c>
      <c r="D185" s="11" t="s">
        <v>393</v>
      </c>
      <c r="E185" s="11" t="s">
        <v>394</v>
      </c>
      <c r="F185" s="11" t="s">
        <v>2</v>
      </c>
      <c r="G185" s="12" t="s">
        <v>281</v>
      </c>
      <c r="H185" s="11"/>
      <c r="I185" s="13" t="s">
        <v>83</v>
      </c>
      <c r="J185" s="13" t="s">
        <v>84</v>
      </c>
      <c r="K185" s="13"/>
      <c r="L185" s="27">
        <f>COUNTIF(C$6:C185,C185)</f>
        <v>1</v>
      </c>
      <c r="M185" s="27">
        <f t="shared" si="10"/>
        <v>1</v>
      </c>
      <c r="N185" s="27">
        <f t="shared" si="11"/>
        <v>4</v>
      </c>
      <c r="O185" s="27">
        <f>COUNTIF(L$6:L185,1)</f>
        <v>160</v>
      </c>
      <c r="P185" s="27">
        <f t="shared" si="12"/>
        <v>1</v>
      </c>
      <c r="Q185" s="7"/>
      <c r="R185" s="7" t="s">
        <v>395</v>
      </c>
    </row>
    <row r="186" spans="1:18" ht="13.5">
      <c r="A186" s="8"/>
      <c r="B186" s="20"/>
      <c r="C186" s="10" t="s">
        <v>396</v>
      </c>
      <c r="D186" s="11" t="s">
        <v>397</v>
      </c>
      <c r="E186" s="11" t="s">
        <v>398</v>
      </c>
      <c r="F186" s="11" t="s">
        <v>16</v>
      </c>
      <c r="G186" s="12"/>
      <c r="H186" s="11"/>
      <c r="I186" s="13" t="s">
        <v>282</v>
      </c>
      <c r="J186" s="13" t="s">
        <v>399</v>
      </c>
      <c r="K186" s="13"/>
      <c r="L186" s="27">
        <f>COUNTIF(C$6:C186,C186)</f>
        <v>1</v>
      </c>
      <c r="M186" s="27">
        <f t="shared" si="10"/>
        <v>1</v>
      </c>
      <c r="N186" s="27">
        <f t="shared" si="11"/>
        <v>10</v>
      </c>
      <c r="O186" s="27">
        <f>COUNTIF(L$6:L186,1)</f>
        <v>161</v>
      </c>
      <c r="P186" s="27">
        <f t="shared" si="12"/>
        <v>1</v>
      </c>
      <c r="Q186" s="7"/>
      <c r="R186" s="7" t="s">
        <v>400</v>
      </c>
    </row>
    <row r="187" spans="1:18" ht="13.5">
      <c r="A187" s="8"/>
      <c r="B187" s="20"/>
      <c r="C187" s="10" t="s">
        <v>1176</v>
      </c>
      <c r="D187" s="11" t="s">
        <v>397</v>
      </c>
      <c r="E187" s="11" t="s">
        <v>1177</v>
      </c>
      <c r="F187" s="11" t="s">
        <v>2</v>
      </c>
      <c r="G187" s="12" t="s">
        <v>1178</v>
      </c>
      <c r="H187" s="11"/>
      <c r="I187" s="13" t="s">
        <v>1179</v>
      </c>
      <c r="J187" s="13" t="s">
        <v>1180</v>
      </c>
      <c r="K187" s="13"/>
      <c r="L187" s="27">
        <f>COUNTIF(C$6:C187,C187)</f>
        <v>1</v>
      </c>
      <c r="M187" s="27">
        <f>IF(J187&gt;0,1,0)</f>
        <v>1</v>
      </c>
      <c r="N187" s="27">
        <f>VALUE(C187)</f>
        <v>276</v>
      </c>
      <c r="O187" s="27">
        <f>COUNTIF(L$6:L187,1)</f>
        <v>162</v>
      </c>
      <c r="P187" s="27">
        <f t="shared" si="12"/>
        <v>1</v>
      </c>
      <c r="Q187" s="7"/>
      <c r="R187" s="7"/>
    </row>
    <row r="188" spans="1:18" ht="13.5">
      <c r="A188" s="8"/>
      <c r="B188" s="20"/>
      <c r="C188" s="10" t="s">
        <v>401</v>
      </c>
      <c r="D188" s="11" t="s">
        <v>402</v>
      </c>
      <c r="E188" s="11" t="s">
        <v>403</v>
      </c>
      <c r="F188" s="11" t="s">
        <v>2</v>
      </c>
      <c r="G188" s="12"/>
      <c r="H188" s="11"/>
      <c r="I188" s="13" t="s">
        <v>146</v>
      </c>
      <c r="J188" s="13" t="s">
        <v>259</v>
      </c>
      <c r="K188" s="13"/>
      <c r="L188" s="27">
        <f>COUNTIF(C$6:C188,C188)</f>
        <v>1</v>
      </c>
      <c r="M188" s="27">
        <f t="shared" si="10"/>
        <v>1</v>
      </c>
      <c r="N188" s="27">
        <f t="shared" si="11"/>
        <v>33</v>
      </c>
      <c r="O188" s="27">
        <f>COUNTIF(L$6:L188,1)</f>
        <v>163</v>
      </c>
      <c r="P188" s="27">
        <f t="shared" si="12"/>
        <v>1</v>
      </c>
      <c r="Q188" s="7"/>
      <c r="R188" s="7" t="s">
        <v>404</v>
      </c>
    </row>
    <row r="189" spans="1:18" s="39" customFormat="1" ht="14.25">
      <c r="A189" s="31"/>
      <c r="B189" s="32"/>
      <c r="C189" s="33" t="s">
        <v>405</v>
      </c>
      <c r="D189" s="34" t="s">
        <v>406</v>
      </c>
      <c r="E189" s="34" t="s">
        <v>407</v>
      </c>
      <c r="F189" s="34" t="s">
        <v>2</v>
      </c>
      <c r="G189" s="35" t="s">
        <v>69</v>
      </c>
      <c r="H189" s="34"/>
      <c r="I189" s="36" t="s">
        <v>146</v>
      </c>
      <c r="J189" s="36" t="s">
        <v>259</v>
      </c>
      <c r="K189" s="36"/>
      <c r="L189" s="37">
        <f>COUNTIF(C$6:C189,C189)</f>
        <v>1</v>
      </c>
      <c r="M189" s="37">
        <f t="shared" si="10"/>
        <v>1</v>
      </c>
      <c r="N189" s="37">
        <f t="shared" si="11"/>
        <v>32</v>
      </c>
      <c r="O189" s="37">
        <f>COUNTIF(L$6:L189,1)</f>
        <v>164</v>
      </c>
      <c r="P189" s="37">
        <f t="shared" si="12"/>
        <v>1</v>
      </c>
      <c r="Q189" s="38"/>
      <c r="R189" s="38" t="s">
        <v>408</v>
      </c>
    </row>
    <row r="190" spans="1:18" ht="13.5">
      <c r="A190" s="8"/>
      <c r="B190" s="20"/>
      <c r="C190" s="10" t="s">
        <v>1068</v>
      </c>
      <c r="D190" s="11" t="s">
        <v>1069</v>
      </c>
      <c r="E190" s="11" t="s">
        <v>1070</v>
      </c>
      <c r="F190" s="11" t="s">
        <v>741</v>
      </c>
      <c r="G190" s="12" t="s">
        <v>1071</v>
      </c>
      <c r="H190" s="11"/>
      <c r="I190" s="13" t="s">
        <v>1072</v>
      </c>
      <c r="J190" s="13" t="s">
        <v>1073</v>
      </c>
      <c r="K190" s="13"/>
      <c r="L190" s="27">
        <f>COUNTIF(C$6:C190,C190)</f>
        <v>1</v>
      </c>
      <c r="M190" s="27">
        <f t="shared" si="10"/>
        <v>1</v>
      </c>
      <c r="N190" s="27">
        <f t="shared" si="11"/>
        <v>246</v>
      </c>
      <c r="O190" s="27">
        <f>COUNTIF(L$6:L190,1)</f>
        <v>165</v>
      </c>
      <c r="P190" s="27">
        <f t="shared" si="12"/>
        <v>1</v>
      </c>
      <c r="Q190" s="7"/>
      <c r="R190" s="7"/>
    </row>
    <row r="191" spans="1:18" ht="13.5">
      <c r="A191" s="8"/>
      <c r="B191" s="17"/>
      <c r="C191" s="10"/>
      <c r="D191" s="11"/>
      <c r="E191" s="11"/>
      <c r="F191" s="11"/>
      <c r="G191" s="12"/>
      <c r="H191" s="11"/>
      <c r="I191" s="13"/>
      <c r="J191" s="13"/>
      <c r="K191" s="13"/>
      <c r="L191" s="27">
        <f>COUNTIF(C$6:C191,C191)</f>
        <v>0</v>
      </c>
      <c r="M191" s="27">
        <f t="shared" si="10"/>
        <v>0</v>
      </c>
      <c r="N191" s="27">
        <f t="shared" si="11"/>
        <v>0</v>
      </c>
      <c r="O191" s="27">
        <f>COUNTIF(L$6:L191,1)</f>
        <v>165</v>
      </c>
      <c r="P191" s="27">
        <f t="shared" si="12"/>
        <v>1</v>
      </c>
      <c r="Q191" s="7"/>
      <c r="R191" s="7"/>
    </row>
    <row r="192" spans="1:18" ht="13.5">
      <c r="A192" s="8"/>
      <c r="B192" s="16" t="s">
        <v>409</v>
      </c>
      <c r="C192" s="10" t="s">
        <v>410</v>
      </c>
      <c r="D192" s="11" t="s">
        <v>411</v>
      </c>
      <c r="E192" s="11" t="s">
        <v>412</v>
      </c>
      <c r="F192" s="11" t="s">
        <v>16</v>
      </c>
      <c r="G192" s="12" t="s">
        <v>129</v>
      </c>
      <c r="H192" s="11" t="s">
        <v>413</v>
      </c>
      <c r="I192" s="13" t="s">
        <v>41</v>
      </c>
      <c r="J192" s="13" t="s">
        <v>91</v>
      </c>
      <c r="K192" s="13"/>
      <c r="L192" s="27">
        <f>COUNTIF(C$6:C192,C192)</f>
        <v>1</v>
      </c>
      <c r="M192" s="27">
        <f t="shared" si="10"/>
        <v>1</v>
      </c>
      <c r="N192" s="27">
        <f t="shared" si="11"/>
        <v>86</v>
      </c>
      <c r="O192" s="27">
        <f>COUNTIF(L$6:L192,1)</f>
        <v>166</v>
      </c>
      <c r="P192" s="27">
        <f t="shared" si="12"/>
        <v>1</v>
      </c>
      <c r="Q192" s="7"/>
      <c r="R192" s="7" t="s">
        <v>414</v>
      </c>
    </row>
    <row r="193" spans="1:18" ht="13.5">
      <c r="A193" s="8"/>
      <c r="B193" s="20"/>
      <c r="C193" s="10" t="s">
        <v>415</v>
      </c>
      <c r="D193" s="11"/>
      <c r="E193" s="11" t="s">
        <v>416</v>
      </c>
      <c r="F193" s="11" t="s">
        <v>2</v>
      </c>
      <c r="G193" s="12"/>
      <c r="H193" s="11"/>
      <c r="I193" s="13" t="s">
        <v>417</v>
      </c>
      <c r="J193" s="13" t="s">
        <v>418</v>
      </c>
      <c r="K193" s="13"/>
      <c r="L193" s="27">
        <f>COUNTIF(C$6:C193,C193)</f>
        <v>1</v>
      </c>
      <c r="M193" s="27">
        <f t="shared" si="10"/>
        <v>1</v>
      </c>
      <c r="N193" s="27">
        <f t="shared" si="11"/>
        <v>123</v>
      </c>
      <c r="O193" s="27">
        <f>COUNTIF(L$6:L193,1)</f>
        <v>167</v>
      </c>
      <c r="P193" s="27">
        <f t="shared" si="12"/>
        <v>1</v>
      </c>
      <c r="Q193" s="7"/>
      <c r="R193" s="7" t="s">
        <v>419</v>
      </c>
    </row>
    <row r="194" spans="1:18" ht="13.5">
      <c r="A194" s="8"/>
      <c r="B194" s="20"/>
      <c r="C194" s="10" t="s">
        <v>420</v>
      </c>
      <c r="D194" s="11"/>
      <c r="E194" s="11" t="s">
        <v>421</v>
      </c>
      <c r="F194" s="11" t="s">
        <v>2</v>
      </c>
      <c r="G194" s="12"/>
      <c r="H194" s="11"/>
      <c r="I194" s="13" t="s">
        <v>422</v>
      </c>
      <c r="J194" s="13" t="s">
        <v>418</v>
      </c>
      <c r="K194" s="13"/>
      <c r="L194" s="27">
        <f>COUNTIF(C$6:C194,C194)</f>
        <v>1</v>
      </c>
      <c r="M194" s="27">
        <f t="shared" si="10"/>
        <v>1</v>
      </c>
      <c r="N194" s="27">
        <f t="shared" si="11"/>
        <v>124</v>
      </c>
      <c r="O194" s="27">
        <f>COUNTIF(L$6:L194,1)</f>
        <v>168</v>
      </c>
      <c r="P194" s="27">
        <f t="shared" si="12"/>
        <v>1</v>
      </c>
      <c r="Q194" s="7"/>
      <c r="R194" s="7" t="s">
        <v>423</v>
      </c>
    </row>
    <row r="195" spans="1:18" ht="13.5">
      <c r="A195" s="8"/>
      <c r="B195" s="20"/>
      <c r="C195" s="10" t="s">
        <v>424</v>
      </c>
      <c r="D195" s="11"/>
      <c r="E195" s="11" t="s">
        <v>425</v>
      </c>
      <c r="F195" s="11" t="s">
        <v>2</v>
      </c>
      <c r="G195" s="12"/>
      <c r="H195" s="11"/>
      <c r="I195" s="13" t="s">
        <v>417</v>
      </c>
      <c r="J195" s="13" t="s">
        <v>418</v>
      </c>
      <c r="K195" s="13"/>
      <c r="L195" s="27">
        <f>COUNTIF(C$6:C195,C195)</f>
        <v>1</v>
      </c>
      <c r="M195" s="27">
        <f t="shared" si="10"/>
        <v>1</v>
      </c>
      <c r="N195" s="27">
        <f t="shared" si="11"/>
        <v>125</v>
      </c>
      <c r="O195" s="27">
        <f>COUNTIF(L$6:L195,1)</f>
        <v>169</v>
      </c>
      <c r="P195" s="27">
        <f t="shared" si="12"/>
        <v>1</v>
      </c>
      <c r="Q195" s="7"/>
      <c r="R195" s="7" t="s">
        <v>426</v>
      </c>
    </row>
    <row r="196" spans="1:18" ht="13.5">
      <c r="A196" s="8"/>
      <c r="B196" s="20"/>
      <c r="C196" s="10" t="s">
        <v>427</v>
      </c>
      <c r="D196" s="11"/>
      <c r="E196" s="11" t="s">
        <v>428</v>
      </c>
      <c r="F196" s="11" t="s">
        <v>2</v>
      </c>
      <c r="G196" s="12"/>
      <c r="H196" s="11"/>
      <c r="I196" s="13" t="s">
        <v>417</v>
      </c>
      <c r="J196" s="13" t="s">
        <v>418</v>
      </c>
      <c r="K196" s="13"/>
      <c r="L196" s="27">
        <f>COUNTIF(C$6:C196,C196)</f>
        <v>1</v>
      </c>
      <c r="M196" s="27">
        <f t="shared" si="10"/>
        <v>1</v>
      </c>
      <c r="N196" s="27">
        <f t="shared" si="11"/>
        <v>126</v>
      </c>
      <c r="O196" s="27">
        <f>COUNTIF(L$6:L196,1)</f>
        <v>170</v>
      </c>
      <c r="P196" s="27">
        <f t="shared" si="12"/>
        <v>1</v>
      </c>
      <c r="Q196" s="7"/>
      <c r="R196" s="7" t="s">
        <v>429</v>
      </c>
    </row>
    <row r="197" spans="1:18" ht="13.5">
      <c r="A197" s="8"/>
      <c r="B197" s="20"/>
      <c r="C197" s="10" t="s">
        <v>430</v>
      </c>
      <c r="D197" s="11"/>
      <c r="E197" s="11" t="s">
        <v>431</v>
      </c>
      <c r="F197" s="11" t="s">
        <v>2</v>
      </c>
      <c r="G197" s="12"/>
      <c r="H197" s="11"/>
      <c r="I197" s="13" t="s">
        <v>422</v>
      </c>
      <c r="J197" s="13" t="s">
        <v>418</v>
      </c>
      <c r="K197" s="13"/>
      <c r="L197" s="27">
        <f>COUNTIF(C$6:C197,C197)</f>
        <v>1</v>
      </c>
      <c r="M197" s="27">
        <f t="shared" si="10"/>
        <v>1</v>
      </c>
      <c r="N197" s="27">
        <f t="shared" si="11"/>
        <v>127</v>
      </c>
      <c r="O197" s="27">
        <f>COUNTIF(L$6:L197,1)</f>
        <v>171</v>
      </c>
      <c r="P197" s="27">
        <f t="shared" si="12"/>
        <v>1</v>
      </c>
      <c r="Q197" s="7"/>
      <c r="R197" s="7" t="s">
        <v>432</v>
      </c>
    </row>
    <row r="198" spans="1:18" ht="13.5">
      <c r="A198" s="8"/>
      <c r="B198" s="20"/>
      <c r="C198" s="10" t="s">
        <v>433</v>
      </c>
      <c r="D198" s="11"/>
      <c r="E198" s="11" t="s">
        <v>434</v>
      </c>
      <c r="F198" s="11" t="s">
        <v>2</v>
      </c>
      <c r="G198" s="12"/>
      <c r="H198" s="11"/>
      <c r="I198" s="13" t="s">
        <v>417</v>
      </c>
      <c r="J198" s="13" t="s">
        <v>418</v>
      </c>
      <c r="K198" s="13"/>
      <c r="L198" s="27">
        <f>COUNTIF(C$6:C198,C198)</f>
        <v>1</v>
      </c>
      <c r="M198" s="27">
        <f t="shared" si="10"/>
        <v>1</v>
      </c>
      <c r="N198" s="27">
        <f t="shared" si="11"/>
        <v>128</v>
      </c>
      <c r="O198" s="27">
        <f>COUNTIF(L$6:L198,1)</f>
        <v>172</v>
      </c>
      <c r="P198" s="27">
        <f t="shared" si="12"/>
        <v>1</v>
      </c>
      <c r="Q198" s="7"/>
      <c r="R198" s="7" t="s">
        <v>435</v>
      </c>
    </row>
    <row r="199" spans="1:18" ht="13.5">
      <c r="A199" s="8"/>
      <c r="B199" s="20"/>
      <c r="C199" s="10" t="s">
        <v>436</v>
      </c>
      <c r="D199" s="11" t="s">
        <v>437</v>
      </c>
      <c r="E199" s="23" t="s">
        <v>438</v>
      </c>
      <c r="F199" s="11"/>
      <c r="G199" s="12"/>
      <c r="H199" s="11"/>
      <c r="I199" s="13" t="s">
        <v>439</v>
      </c>
      <c r="J199" s="13" t="s">
        <v>440</v>
      </c>
      <c r="K199" s="13"/>
      <c r="L199" s="27">
        <f>COUNTIF(C$6:C199,C199)</f>
        <v>1</v>
      </c>
      <c r="M199" s="27">
        <f t="shared" si="10"/>
        <v>1</v>
      </c>
      <c r="N199" s="27">
        <f t="shared" si="11"/>
        <v>142</v>
      </c>
      <c r="O199" s="27">
        <f>COUNTIF(L$6:L199,1)</f>
        <v>173</v>
      </c>
      <c r="P199" s="27">
        <f t="shared" si="12"/>
        <v>1</v>
      </c>
      <c r="Q199" s="7"/>
      <c r="R199" s="7"/>
    </row>
    <row r="200" spans="1:18" ht="13.5">
      <c r="A200" s="8"/>
      <c r="B200" s="20"/>
      <c r="C200" s="10" t="s">
        <v>1048</v>
      </c>
      <c r="D200" s="11" t="s">
        <v>1050</v>
      </c>
      <c r="E200" s="23" t="s">
        <v>1076</v>
      </c>
      <c r="F200" s="12" t="s">
        <v>1054</v>
      </c>
      <c r="G200" s="12"/>
      <c r="H200" s="11" t="s">
        <v>1055</v>
      </c>
      <c r="I200" s="13" t="s">
        <v>1052</v>
      </c>
      <c r="J200" s="13" t="s">
        <v>1051</v>
      </c>
      <c r="K200" s="13"/>
      <c r="L200" s="27">
        <f>COUNTIF(C$6:C200,C200)</f>
        <v>1</v>
      </c>
      <c r="M200" s="27">
        <f t="shared" si="10"/>
        <v>1</v>
      </c>
      <c r="N200" s="27">
        <f t="shared" si="11"/>
        <v>239</v>
      </c>
      <c r="O200" s="27">
        <f>COUNTIF(L$6:L200,1)</f>
        <v>174</v>
      </c>
      <c r="P200" s="27">
        <f t="shared" si="12"/>
        <v>1</v>
      </c>
      <c r="Q200" s="7"/>
      <c r="R200" s="7"/>
    </row>
    <row r="201" spans="1:18" ht="13.5">
      <c r="A201" s="8"/>
      <c r="B201" s="20"/>
      <c r="C201" s="10" t="s">
        <v>1049</v>
      </c>
      <c r="D201" s="11" t="s">
        <v>1058</v>
      </c>
      <c r="E201" s="23" t="s">
        <v>1053</v>
      </c>
      <c r="F201" s="12" t="s">
        <v>741</v>
      </c>
      <c r="G201" s="12"/>
      <c r="H201" s="11" t="s">
        <v>1056</v>
      </c>
      <c r="I201" s="13" t="s">
        <v>1052</v>
      </c>
      <c r="J201" s="13" t="s">
        <v>1051</v>
      </c>
      <c r="K201" s="13"/>
      <c r="L201" s="27">
        <f>COUNTIF(C$6:C201,C201)</f>
        <v>1</v>
      </c>
      <c r="M201" s="27">
        <f t="shared" si="10"/>
        <v>1</v>
      </c>
      <c r="N201" s="27">
        <f t="shared" si="11"/>
        <v>240</v>
      </c>
      <c r="O201" s="27">
        <f>COUNTIF(L$6:L201,1)</f>
        <v>175</v>
      </c>
      <c r="P201" s="27">
        <f t="shared" si="12"/>
        <v>1</v>
      </c>
      <c r="Q201" s="7"/>
      <c r="R201" s="7"/>
    </row>
    <row r="202" spans="1:18" ht="13.5">
      <c r="A202" s="8"/>
      <c r="B202" s="20"/>
      <c r="C202" s="10" t="s">
        <v>1085</v>
      </c>
      <c r="D202" s="11"/>
      <c r="E202" s="23" t="s">
        <v>1077</v>
      </c>
      <c r="F202" s="12" t="s">
        <v>1054</v>
      </c>
      <c r="G202" s="12"/>
      <c r="H202" s="11"/>
      <c r="I202" s="13" t="s">
        <v>1052</v>
      </c>
      <c r="J202" s="13" t="s">
        <v>1078</v>
      </c>
      <c r="K202" s="13"/>
      <c r="L202" s="27">
        <f>COUNTIF(C$6:C202,C202)</f>
        <v>1</v>
      </c>
      <c r="M202" s="27">
        <f t="shared" si="10"/>
        <v>1</v>
      </c>
      <c r="N202" s="27">
        <f t="shared" si="11"/>
        <v>248</v>
      </c>
      <c r="O202" s="27">
        <f>COUNTIF(L$6:L202,1)</f>
        <v>176</v>
      </c>
      <c r="P202" s="27">
        <f t="shared" si="12"/>
        <v>1</v>
      </c>
      <c r="Q202" s="7"/>
      <c r="R202" s="7"/>
    </row>
    <row r="203" spans="1:18" ht="13.5">
      <c r="A203" s="8"/>
      <c r="B203" s="20"/>
      <c r="C203" s="10" t="s">
        <v>1074</v>
      </c>
      <c r="D203" s="11" t="s">
        <v>1079</v>
      </c>
      <c r="E203" s="23" t="s">
        <v>1080</v>
      </c>
      <c r="F203" s="11" t="s">
        <v>2</v>
      </c>
      <c r="G203" s="12" t="s">
        <v>753</v>
      </c>
      <c r="H203" s="11"/>
      <c r="I203" s="13" t="s">
        <v>1052</v>
      </c>
      <c r="J203" s="13" t="s">
        <v>1051</v>
      </c>
      <c r="K203" s="13"/>
      <c r="L203" s="27">
        <f>COUNTIF(C$6:C203,C203)</f>
        <v>1</v>
      </c>
      <c r="M203" s="27">
        <f t="shared" si="10"/>
        <v>1</v>
      </c>
      <c r="N203" s="27">
        <f t="shared" si="11"/>
        <v>241</v>
      </c>
      <c r="O203" s="27">
        <f>COUNTIF(L$6:L203,1)</f>
        <v>177</v>
      </c>
      <c r="P203" s="27">
        <f t="shared" si="12"/>
        <v>1</v>
      </c>
      <c r="Q203" s="7"/>
      <c r="R203" s="7"/>
    </row>
    <row r="204" spans="1:18" ht="13.5">
      <c r="A204" s="8"/>
      <c r="B204" s="20"/>
      <c r="C204" s="10" t="s">
        <v>441</v>
      </c>
      <c r="D204" s="11" t="s">
        <v>442</v>
      </c>
      <c r="E204" s="11" t="s">
        <v>443</v>
      </c>
      <c r="F204" s="11" t="s">
        <v>2</v>
      </c>
      <c r="G204" s="12"/>
      <c r="H204" s="11"/>
      <c r="I204" s="13" t="s">
        <v>282</v>
      </c>
      <c r="J204" s="13" t="s">
        <v>444</v>
      </c>
      <c r="K204" s="13"/>
      <c r="L204" s="27">
        <f>COUNTIF(C$6:C204,C204)</f>
        <v>1</v>
      </c>
      <c r="M204" s="27">
        <f t="shared" si="10"/>
        <v>1</v>
      </c>
      <c r="N204" s="27">
        <f t="shared" si="11"/>
        <v>19</v>
      </c>
      <c r="O204" s="27">
        <f>COUNTIF(L$6:L204,1)</f>
        <v>178</v>
      </c>
      <c r="P204" s="27">
        <f t="shared" si="12"/>
        <v>1</v>
      </c>
      <c r="Q204" s="7"/>
      <c r="R204" s="7" t="s">
        <v>445</v>
      </c>
    </row>
    <row r="205" spans="1:18" ht="13.5">
      <c r="A205" s="8"/>
      <c r="B205" s="20"/>
      <c r="C205" s="10" t="s">
        <v>1057</v>
      </c>
      <c r="D205" s="11"/>
      <c r="E205" s="11" t="s">
        <v>1059</v>
      </c>
      <c r="F205" s="11" t="s">
        <v>860</v>
      </c>
      <c r="G205" s="12" t="s">
        <v>1060</v>
      </c>
      <c r="H205" s="11" t="s">
        <v>1007</v>
      </c>
      <c r="I205" s="13" t="s">
        <v>1052</v>
      </c>
      <c r="J205" s="13" t="s">
        <v>1051</v>
      </c>
      <c r="K205" s="13"/>
      <c r="L205" s="27">
        <f>COUNTIF(C$6:C205,C205)</f>
        <v>1</v>
      </c>
      <c r="M205" s="27">
        <f t="shared" si="10"/>
        <v>1</v>
      </c>
      <c r="N205" s="27">
        <f t="shared" si="11"/>
        <v>242</v>
      </c>
      <c r="O205" s="27">
        <f>COUNTIF(L$6:L205,1)</f>
        <v>179</v>
      </c>
      <c r="P205" s="27">
        <f t="shared" si="12"/>
        <v>1</v>
      </c>
      <c r="Q205" s="7"/>
      <c r="R205" s="7"/>
    </row>
    <row r="206" spans="1:18" ht="13.5">
      <c r="A206" s="8"/>
      <c r="B206" s="20"/>
      <c r="C206" s="10" t="s">
        <v>1061</v>
      </c>
      <c r="D206" s="11"/>
      <c r="E206" s="11" t="s">
        <v>1062</v>
      </c>
      <c r="F206" s="11" t="s">
        <v>16</v>
      </c>
      <c r="G206" s="12" t="s">
        <v>1063</v>
      </c>
      <c r="H206" s="11"/>
      <c r="I206" s="13" t="s">
        <v>1052</v>
      </c>
      <c r="J206" s="13" t="s">
        <v>1051</v>
      </c>
      <c r="K206" s="13"/>
      <c r="L206" s="27">
        <f>COUNTIF(C$6:C206,C206)</f>
        <v>1</v>
      </c>
      <c r="M206" s="27">
        <f t="shared" si="10"/>
        <v>1</v>
      </c>
      <c r="N206" s="27">
        <f t="shared" si="11"/>
        <v>243</v>
      </c>
      <c r="O206" s="27">
        <f>COUNTIF(L$6:L206,1)</f>
        <v>180</v>
      </c>
      <c r="P206" s="27">
        <f t="shared" si="12"/>
        <v>1</v>
      </c>
      <c r="Q206" s="7"/>
      <c r="R206" s="7"/>
    </row>
    <row r="207" spans="1:18" ht="13.5">
      <c r="A207" s="8"/>
      <c r="B207" s="20"/>
      <c r="C207" s="10" t="s">
        <v>446</v>
      </c>
      <c r="D207" s="11" t="s">
        <v>447</v>
      </c>
      <c r="E207" s="11" t="s">
        <v>448</v>
      </c>
      <c r="F207" s="11" t="s">
        <v>16</v>
      </c>
      <c r="G207" s="12" t="s">
        <v>129</v>
      </c>
      <c r="H207" s="11"/>
      <c r="I207" s="13" t="s">
        <v>41</v>
      </c>
      <c r="J207" s="13" t="s">
        <v>449</v>
      </c>
      <c r="K207" s="13"/>
      <c r="L207" s="27">
        <f>COUNTIF(C$6:C207,C207)</f>
        <v>1</v>
      </c>
      <c r="M207" s="27">
        <f t="shared" si="10"/>
        <v>1</v>
      </c>
      <c r="N207" s="27">
        <f t="shared" si="11"/>
        <v>78</v>
      </c>
      <c r="O207" s="27">
        <f>COUNTIF(L$6:L207,1)</f>
        <v>181</v>
      </c>
      <c r="P207" s="27">
        <f t="shared" si="12"/>
        <v>1</v>
      </c>
      <c r="Q207" s="7"/>
      <c r="R207" s="7" t="s">
        <v>450</v>
      </c>
    </row>
    <row r="208" spans="1:18" ht="13.5">
      <c r="A208" s="8"/>
      <c r="B208" s="20"/>
      <c r="C208" s="10" t="s">
        <v>1131</v>
      </c>
      <c r="D208" s="11" t="s">
        <v>1134</v>
      </c>
      <c r="E208" s="11" t="s">
        <v>1135</v>
      </c>
      <c r="F208" s="11"/>
      <c r="G208" s="12" t="s">
        <v>1138</v>
      </c>
      <c r="H208" s="12" t="s">
        <v>1138</v>
      </c>
      <c r="I208" s="11" t="s">
        <v>1052</v>
      </c>
      <c r="J208" s="13" t="s">
        <v>1140</v>
      </c>
      <c r="K208" s="13"/>
      <c r="L208" s="27">
        <f>COUNTIF(C$6:C208,C208)</f>
        <v>1</v>
      </c>
      <c r="M208" s="27">
        <f>IF(J208&gt;0,1,0)</f>
        <v>1</v>
      </c>
      <c r="N208" s="27">
        <f>VALUE(C208)</f>
        <v>262</v>
      </c>
      <c r="O208" s="27">
        <f>COUNTIF(L$6:L208,1)</f>
        <v>182</v>
      </c>
      <c r="P208" s="27">
        <f t="shared" si="12"/>
        <v>1</v>
      </c>
      <c r="Q208" s="7"/>
      <c r="R208" s="7"/>
    </row>
    <row r="209" spans="1:18" ht="13.5">
      <c r="A209" s="8"/>
      <c r="B209" s="20"/>
      <c r="C209" s="10" t="s">
        <v>1132</v>
      </c>
      <c r="D209" s="11"/>
      <c r="E209" s="11" t="s">
        <v>1136</v>
      </c>
      <c r="F209" s="11"/>
      <c r="G209" s="12" t="s">
        <v>1139</v>
      </c>
      <c r="H209" s="12" t="s">
        <v>1139</v>
      </c>
      <c r="I209" s="11" t="s">
        <v>1052</v>
      </c>
      <c r="J209" s="13" t="s">
        <v>1140</v>
      </c>
      <c r="K209" s="13"/>
      <c r="L209" s="27">
        <f>COUNTIF(C$6:C209,C209)</f>
        <v>1</v>
      </c>
      <c r="M209" s="27">
        <f>IF(J209&gt;0,1,0)</f>
        <v>1</v>
      </c>
      <c r="N209" s="27">
        <f>VALUE(C209)</f>
        <v>263</v>
      </c>
      <c r="O209" s="27">
        <f>COUNTIF(L$6:L209,1)</f>
        <v>183</v>
      </c>
      <c r="P209" s="27">
        <f t="shared" si="12"/>
        <v>1</v>
      </c>
      <c r="Q209" s="7"/>
      <c r="R209" s="7"/>
    </row>
    <row r="210" spans="1:18" ht="13.5">
      <c r="A210" s="8"/>
      <c r="B210" s="20"/>
      <c r="C210" s="10" t="s">
        <v>1133</v>
      </c>
      <c r="D210" s="11"/>
      <c r="E210" s="11" t="s">
        <v>1137</v>
      </c>
      <c r="F210" s="11"/>
      <c r="G210" s="12" t="s">
        <v>1139</v>
      </c>
      <c r="H210" s="12" t="s">
        <v>1139</v>
      </c>
      <c r="I210" s="11" t="s">
        <v>1052</v>
      </c>
      <c r="J210" s="13" t="s">
        <v>1140</v>
      </c>
      <c r="K210" s="13"/>
      <c r="L210" s="27">
        <f>COUNTIF(C$6:C210,C210)</f>
        <v>1</v>
      </c>
      <c r="M210" s="27">
        <f>IF(J210&gt;0,1,0)</f>
        <v>1</v>
      </c>
      <c r="N210" s="27">
        <f>VALUE(C210)</f>
        <v>264</v>
      </c>
      <c r="O210" s="27">
        <f>COUNTIF(L$6:L210,1)</f>
        <v>184</v>
      </c>
      <c r="P210" s="27">
        <f t="shared" si="12"/>
        <v>1</v>
      </c>
      <c r="Q210" s="7"/>
      <c r="R210" s="7"/>
    </row>
    <row r="211" spans="1:18" ht="13.5">
      <c r="A211" s="14"/>
      <c r="B211" s="17"/>
      <c r="C211" s="10"/>
      <c r="D211" s="11"/>
      <c r="E211" s="11"/>
      <c r="F211" s="11"/>
      <c r="G211" s="12"/>
      <c r="H211" s="11"/>
      <c r="I211" s="13"/>
      <c r="J211" s="13"/>
      <c r="K211" s="13"/>
      <c r="L211" s="27">
        <f>COUNTIF(C$6:C211,C211)</f>
        <v>0</v>
      </c>
      <c r="M211" s="27">
        <f>IF(J211&gt;0,1,0)</f>
        <v>0</v>
      </c>
      <c r="N211" s="27">
        <f>VALUE(C211)</f>
        <v>0</v>
      </c>
      <c r="O211" s="27">
        <f>COUNTIF(L$6:L211,1)</f>
        <v>184</v>
      </c>
      <c r="P211" s="27">
        <f t="shared" si="12"/>
        <v>1</v>
      </c>
      <c r="Q211" s="7"/>
      <c r="R211" s="7"/>
    </row>
    <row r="212" spans="1:18" ht="13.5">
      <c r="A212" s="3" t="s">
        <v>451</v>
      </c>
      <c r="B212" s="21"/>
      <c r="C212" s="22"/>
      <c r="D212" s="21"/>
      <c r="E212" s="21"/>
      <c r="F212" s="21"/>
      <c r="G212" s="21"/>
      <c r="H212" s="21"/>
      <c r="I212" s="21"/>
      <c r="J212" s="9"/>
      <c r="K212" s="9"/>
      <c r="L212" s="27">
        <f>COUNTIF(C$6:C212,C212)</f>
        <v>0</v>
      </c>
      <c r="M212" s="27">
        <f t="shared" si="10"/>
        <v>0</v>
      </c>
      <c r="N212" s="27">
        <f t="shared" si="11"/>
        <v>0</v>
      </c>
      <c r="O212" s="27">
        <f>COUNTIF(L$6:L212,1)</f>
        <v>184</v>
      </c>
      <c r="P212" s="27">
        <f t="shared" si="12"/>
        <v>1</v>
      </c>
      <c r="Q212" s="7"/>
      <c r="R212" s="7"/>
    </row>
    <row r="213" spans="1:18" ht="13.5">
      <c r="A213" s="8"/>
      <c r="B213" s="16" t="s">
        <v>452</v>
      </c>
      <c r="C213" s="10" t="s">
        <v>453</v>
      </c>
      <c r="D213" s="11" t="s">
        <v>454</v>
      </c>
      <c r="E213" s="11" t="s">
        <v>455</v>
      </c>
      <c r="F213" s="11"/>
      <c r="G213" s="12"/>
      <c r="H213" s="11"/>
      <c r="I213" s="13" t="s">
        <v>18</v>
      </c>
      <c r="J213" s="13" t="s">
        <v>440</v>
      </c>
      <c r="K213" s="13"/>
      <c r="L213" s="27">
        <f>COUNTIF(C$6:C213,C213)</f>
        <v>1</v>
      </c>
      <c r="M213" s="27">
        <f t="shared" si="10"/>
        <v>1</v>
      </c>
      <c r="N213" s="27">
        <f t="shared" si="11"/>
        <v>144</v>
      </c>
      <c r="O213" s="27">
        <f>COUNTIF(L$6:L213,1)</f>
        <v>185</v>
      </c>
      <c r="P213" s="27">
        <f aca="true" t="shared" si="13" ref="P213:P244">COUNTIF($N$6:$N$348,O213)</f>
        <v>1</v>
      </c>
      <c r="Q213" s="7"/>
      <c r="R213" s="7"/>
    </row>
    <row r="214" spans="1:18" ht="13.5">
      <c r="A214" s="8"/>
      <c r="B214" s="20"/>
      <c r="C214" s="10" t="s">
        <v>456</v>
      </c>
      <c r="D214" s="11"/>
      <c r="E214" s="11" t="s">
        <v>457</v>
      </c>
      <c r="F214" s="11"/>
      <c r="G214" s="12"/>
      <c r="H214" s="11"/>
      <c r="I214" s="13" t="s">
        <v>130</v>
      </c>
      <c r="J214" s="13" t="s">
        <v>359</v>
      </c>
      <c r="K214" s="13"/>
      <c r="L214" s="27">
        <f>COUNTIF(C$6:C214,C214)</f>
        <v>1</v>
      </c>
      <c r="M214" s="27">
        <f t="shared" si="10"/>
        <v>1</v>
      </c>
      <c r="N214" s="27">
        <f t="shared" si="11"/>
        <v>150</v>
      </c>
      <c r="O214" s="27">
        <f>COUNTIF(L$6:L214,1)</f>
        <v>186</v>
      </c>
      <c r="P214" s="27">
        <f t="shared" si="13"/>
        <v>1</v>
      </c>
      <c r="Q214" s="7"/>
      <c r="R214" s="7"/>
    </row>
    <row r="215" spans="1:18" ht="13.5">
      <c r="A215" s="8"/>
      <c r="B215" s="20"/>
      <c r="C215" s="10" t="s">
        <v>458</v>
      </c>
      <c r="D215" s="11" t="s">
        <v>459</v>
      </c>
      <c r="E215" s="11" t="s">
        <v>460</v>
      </c>
      <c r="F215" s="11"/>
      <c r="G215" s="12"/>
      <c r="H215" s="11"/>
      <c r="I215" s="13" t="s">
        <v>130</v>
      </c>
      <c r="J215" s="13" t="s">
        <v>359</v>
      </c>
      <c r="K215" s="13"/>
      <c r="L215" s="27">
        <f>COUNTIF(C$6:C215,C215)</f>
        <v>1</v>
      </c>
      <c r="M215" s="27">
        <f t="shared" si="10"/>
        <v>1</v>
      </c>
      <c r="N215" s="27">
        <f t="shared" si="11"/>
        <v>149</v>
      </c>
      <c r="O215" s="27">
        <f>COUNTIF(L$6:L215,1)</f>
        <v>187</v>
      </c>
      <c r="P215" s="27">
        <f t="shared" si="13"/>
        <v>1</v>
      </c>
      <c r="Q215" s="7"/>
      <c r="R215" s="7"/>
    </row>
    <row r="216" spans="1:18" ht="13.5">
      <c r="A216" s="8"/>
      <c r="B216" s="20"/>
      <c r="C216" s="10" t="s">
        <v>1124</v>
      </c>
      <c r="D216" s="11" t="s">
        <v>1126</v>
      </c>
      <c r="E216" s="11" t="s">
        <v>1128</v>
      </c>
      <c r="F216" s="11" t="s">
        <v>741</v>
      </c>
      <c r="G216" s="12"/>
      <c r="H216" s="11"/>
      <c r="I216" s="13" t="s">
        <v>130</v>
      </c>
      <c r="J216" s="13" t="s">
        <v>1129</v>
      </c>
      <c r="K216" s="13"/>
      <c r="L216" s="27">
        <f>COUNTIF(C$6:C216,C216)</f>
        <v>1</v>
      </c>
      <c r="M216" s="27">
        <f>IF(J216&gt;0,1,0)</f>
        <v>1</v>
      </c>
      <c r="N216" s="27">
        <f>VALUE(C216)</f>
        <v>260</v>
      </c>
      <c r="O216" s="27">
        <f>COUNTIF(L$6:L216,1)</f>
        <v>188</v>
      </c>
      <c r="P216" s="27">
        <f t="shared" si="13"/>
        <v>1</v>
      </c>
      <c r="Q216" s="7"/>
      <c r="R216" s="7"/>
    </row>
    <row r="217" spans="1:18" ht="13.5">
      <c r="A217" s="8"/>
      <c r="B217" s="20"/>
      <c r="C217" s="10" t="s">
        <v>1125</v>
      </c>
      <c r="D217" s="11" t="s">
        <v>1127</v>
      </c>
      <c r="E217" s="11" t="s">
        <v>1130</v>
      </c>
      <c r="F217" s="11" t="s">
        <v>741</v>
      </c>
      <c r="G217" s="12"/>
      <c r="H217" s="11"/>
      <c r="I217" s="13" t="s">
        <v>130</v>
      </c>
      <c r="J217" s="13" t="s">
        <v>1129</v>
      </c>
      <c r="K217" s="13"/>
      <c r="L217" s="27">
        <f>COUNTIF(C$6:C217,C217)</f>
        <v>1</v>
      </c>
      <c r="M217" s="27">
        <f>IF(J217&gt;0,1,0)</f>
        <v>1</v>
      </c>
      <c r="N217" s="27">
        <f>VALUE(C217)</f>
        <v>261</v>
      </c>
      <c r="O217" s="27">
        <f>COUNTIF(L$6:L217,1)</f>
        <v>189</v>
      </c>
      <c r="P217" s="27">
        <f t="shared" si="13"/>
        <v>1</v>
      </c>
      <c r="Q217" s="7"/>
      <c r="R217" s="7"/>
    </row>
    <row r="218" spans="1:18" ht="13.5">
      <c r="A218" s="8"/>
      <c r="B218" s="17"/>
      <c r="C218" s="10"/>
      <c r="D218" s="11"/>
      <c r="E218" s="11"/>
      <c r="F218" s="11"/>
      <c r="G218" s="12"/>
      <c r="H218" s="11"/>
      <c r="I218" s="13"/>
      <c r="J218" s="13"/>
      <c r="K218" s="13"/>
      <c r="L218" s="27">
        <f>COUNTIF(C$6:C218,C218)</f>
        <v>0</v>
      </c>
      <c r="M218" s="27">
        <f>IF(J218&gt;0,1,0)</f>
        <v>0</v>
      </c>
      <c r="N218" s="27">
        <f>VALUE(C218)</f>
        <v>0</v>
      </c>
      <c r="O218" s="27">
        <f>COUNTIF(L$6:L218,1)</f>
        <v>189</v>
      </c>
      <c r="P218" s="27">
        <f t="shared" si="13"/>
        <v>1</v>
      </c>
      <c r="Q218" s="7"/>
      <c r="R218" s="7"/>
    </row>
    <row r="219" spans="1:18" ht="13.5">
      <c r="A219" s="8"/>
      <c r="B219" s="16" t="s">
        <v>461</v>
      </c>
      <c r="C219" s="10" t="s">
        <v>462</v>
      </c>
      <c r="D219" s="11" t="s">
        <v>463</v>
      </c>
      <c r="E219" s="11" t="s">
        <v>464</v>
      </c>
      <c r="F219" s="11" t="s">
        <v>16</v>
      </c>
      <c r="G219" s="12" t="s">
        <v>465</v>
      </c>
      <c r="H219" s="11"/>
      <c r="I219" s="13" t="s">
        <v>146</v>
      </c>
      <c r="J219" s="13" t="s">
        <v>259</v>
      </c>
      <c r="K219" s="13"/>
      <c r="L219" s="27">
        <f>COUNTIF(C$6:C219,C219)</f>
        <v>1</v>
      </c>
      <c r="M219" s="27">
        <f t="shared" si="10"/>
        <v>1</v>
      </c>
      <c r="N219" s="27">
        <f t="shared" si="11"/>
        <v>25</v>
      </c>
      <c r="O219" s="27">
        <f>COUNTIF(L$6:L219,1)</f>
        <v>190</v>
      </c>
      <c r="P219" s="27">
        <f t="shared" si="13"/>
        <v>1</v>
      </c>
      <c r="Q219" s="7"/>
      <c r="R219" s="7" t="s">
        <v>466</v>
      </c>
    </row>
    <row r="220" spans="1:18" ht="13.5">
      <c r="A220" s="8"/>
      <c r="B220" s="20"/>
      <c r="C220" s="10" t="s">
        <v>467</v>
      </c>
      <c r="D220" s="11"/>
      <c r="E220" s="11" t="s">
        <v>468</v>
      </c>
      <c r="F220" s="11" t="s">
        <v>250</v>
      </c>
      <c r="G220" s="12" t="s">
        <v>129</v>
      </c>
      <c r="H220" s="11"/>
      <c r="I220" s="13" t="s">
        <v>146</v>
      </c>
      <c r="J220" s="13" t="s">
        <v>259</v>
      </c>
      <c r="K220" s="13" t="s">
        <v>469</v>
      </c>
      <c r="L220" s="27">
        <f>COUNTIF(C$6:C220,C220)</f>
        <v>1</v>
      </c>
      <c r="M220" s="27">
        <f aca="true" t="shared" si="14" ref="M220:M287">IF(J220&gt;0,1,0)</f>
        <v>1</v>
      </c>
      <c r="N220" s="27">
        <f aca="true" t="shared" si="15" ref="N220:N287">VALUE(C220)</f>
        <v>26</v>
      </c>
      <c r="O220" s="27">
        <f>COUNTIF(L$6:L220,1)</f>
        <v>191</v>
      </c>
      <c r="P220" s="27">
        <f t="shared" si="13"/>
        <v>1</v>
      </c>
      <c r="Q220" s="7"/>
      <c r="R220" s="7" t="s">
        <v>470</v>
      </c>
    </row>
    <row r="221" spans="1:18" ht="13.5">
      <c r="A221" s="8"/>
      <c r="B221" s="20"/>
      <c r="C221" s="10" t="s">
        <v>471</v>
      </c>
      <c r="D221" s="11"/>
      <c r="E221" s="11" t="s">
        <v>472</v>
      </c>
      <c r="F221" s="11" t="s">
        <v>2</v>
      </c>
      <c r="G221" s="12" t="s">
        <v>163</v>
      </c>
      <c r="H221" s="11"/>
      <c r="I221" s="13" t="s">
        <v>473</v>
      </c>
      <c r="J221" s="13" t="s">
        <v>259</v>
      </c>
      <c r="K221" s="13"/>
      <c r="L221" s="27">
        <f>COUNTIF(C$6:C221,C221)</f>
        <v>1</v>
      </c>
      <c r="M221" s="27">
        <f t="shared" si="14"/>
        <v>1</v>
      </c>
      <c r="N221" s="27">
        <f t="shared" si="15"/>
        <v>27</v>
      </c>
      <c r="O221" s="27">
        <f>COUNTIF(L$6:L221,1)</f>
        <v>192</v>
      </c>
      <c r="P221" s="27">
        <f t="shared" si="13"/>
        <v>1</v>
      </c>
      <c r="Q221" s="7"/>
      <c r="R221" s="7" t="s">
        <v>474</v>
      </c>
    </row>
    <row r="222" spans="1:18" ht="13.5">
      <c r="A222" s="8"/>
      <c r="B222" s="20"/>
      <c r="C222" s="10" t="s">
        <v>475</v>
      </c>
      <c r="D222" s="11"/>
      <c r="E222" s="11" t="s">
        <v>476</v>
      </c>
      <c r="F222" s="11"/>
      <c r="G222" s="12"/>
      <c r="H222" s="11"/>
      <c r="I222" s="13" t="s">
        <v>130</v>
      </c>
      <c r="J222" s="13" t="s">
        <v>359</v>
      </c>
      <c r="K222" s="13"/>
      <c r="L222" s="27">
        <f>COUNTIF(C$6:C222,C222)</f>
        <v>1</v>
      </c>
      <c r="M222" s="27">
        <f t="shared" si="14"/>
        <v>1</v>
      </c>
      <c r="N222" s="27">
        <f t="shared" si="15"/>
        <v>151</v>
      </c>
      <c r="O222" s="27">
        <f>COUNTIF(L$6:L222,1)</f>
        <v>193</v>
      </c>
      <c r="P222" s="27">
        <f t="shared" si="13"/>
        <v>1</v>
      </c>
      <c r="Q222" s="7"/>
      <c r="R222" s="7"/>
    </row>
    <row r="223" spans="1:18" ht="13.5">
      <c r="A223" s="8"/>
      <c r="B223" s="20"/>
      <c r="C223" s="10" t="s">
        <v>477</v>
      </c>
      <c r="D223" s="11" t="s">
        <v>478</v>
      </c>
      <c r="E223" s="11" t="s">
        <v>479</v>
      </c>
      <c r="F223" s="11" t="s">
        <v>16</v>
      </c>
      <c r="G223" s="12" t="s">
        <v>129</v>
      </c>
      <c r="H223" s="11"/>
      <c r="I223" s="13" t="s">
        <v>480</v>
      </c>
      <c r="J223" s="13" t="s">
        <v>481</v>
      </c>
      <c r="K223" s="13"/>
      <c r="L223" s="27">
        <f>COUNTIF(C$6:C223,C223)</f>
        <v>1</v>
      </c>
      <c r="M223" s="27">
        <f t="shared" si="14"/>
        <v>1</v>
      </c>
      <c r="N223" s="27">
        <f t="shared" si="15"/>
        <v>116</v>
      </c>
      <c r="O223" s="27">
        <f>COUNTIF(L$6:L223,1)</f>
        <v>194</v>
      </c>
      <c r="P223" s="27">
        <f t="shared" si="13"/>
        <v>1</v>
      </c>
      <c r="Q223" s="7"/>
      <c r="R223" s="7" t="s">
        <v>482</v>
      </c>
    </row>
    <row r="224" spans="1:18" ht="13.5">
      <c r="A224" s="8"/>
      <c r="B224" s="17"/>
      <c r="C224" s="10"/>
      <c r="D224" s="11"/>
      <c r="E224" s="11"/>
      <c r="F224" s="11"/>
      <c r="G224" s="12"/>
      <c r="H224" s="11"/>
      <c r="I224" s="13"/>
      <c r="J224" s="13"/>
      <c r="K224" s="13"/>
      <c r="L224" s="27">
        <f>COUNTIF(C$6:C224,C224)</f>
        <v>0</v>
      </c>
      <c r="M224" s="27">
        <f t="shared" si="14"/>
        <v>0</v>
      </c>
      <c r="N224" s="27">
        <f t="shared" si="15"/>
        <v>0</v>
      </c>
      <c r="O224" s="27">
        <f>COUNTIF(L$6:L224,1)</f>
        <v>194</v>
      </c>
      <c r="P224" s="27">
        <f t="shared" si="13"/>
        <v>1</v>
      </c>
      <c r="Q224" s="7"/>
      <c r="R224" s="7"/>
    </row>
    <row r="225" spans="1:18" ht="13.5">
      <c r="A225" s="8"/>
      <c r="B225" s="16" t="s">
        <v>483</v>
      </c>
      <c r="C225" s="10" t="s">
        <v>484</v>
      </c>
      <c r="D225" s="11" t="s">
        <v>485</v>
      </c>
      <c r="E225" s="11" t="s">
        <v>486</v>
      </c>
      <c r="F225" s="11" t="s">
        <v>2</v>
      </c>
      <c r="G225" s="12"/>
      <c r="H225" s="11"/>
      <c r="I225" s="13" t="s">
        <v>83</v>
      </c>
      <c r="J225" s="13" t="s">
        <v>487</v>
      </c>
      <c r="K225" s="13"/>
      <c r="L225" s="27">
        <f>COUNTIF(C$6:C225,C225)</f>
        <v>1</v>
      </c>
      <c r="M225" s="27">
        <f t="shared" si="14"/>
        <v>1</v>
      </c>
      <c r="N225" s="27">
        <f t="shared" si="15"/>
        <v>115</v>
      </c>
      <c r="O225" s="27">
        <f>COUNTIF(L$6:L225,1)</f>
        <v>195</v>
      </c>
      <c r="P225" s="27">
        <f t="shared" si="13"/>
        <v>1</v>
      </c>
      <c r="Q225" s="7"/>
      <c r="R225" s="7" t="s">
        <v>488</v>
      </c>
    </row>
    <row r="226" spans="1:18" ht="13.5">
      <c r="A226" s="14"/>
      <c r="B226" s="17"/>
      <c r="C226" s="10"/>
      <c r="D226" s="11"/>
      <c r="E226" s="11"/>
      <c r="F226" s="11"/>
      <c r="G226" s="12"/>
      <c r="H226" s="11"/>
      <c r="I226" s="13"/>
      <c r="J226" s="13"/>
      <c r="K226" s="13"/>
      <c r="L226" s="27">
        <f>COUNTIF(C$6:C226,C226)</f>
        <v>0</v>
      </c>
      <c r="M226" s="27">
        <f t="shared" si="14"/>
        <v>0</v>
      </c>
      <c r="N226" s="27">
        <f t="shared" si="15"/>
        <v>0</v>
      </c>
      <c r="O226" s="27">
        <f>COUNTIF(L$6:L226,1)</f>
        <v>195</v>
      </c>
      <c r="P226" s="27">
        <f t="shared" si="13"/>
        <v>1</v>
      </c>
      <c r="Q226" s="7"/>
      <c r="R226" s="7"/>
    </row>
    <row r="227" spans="1:18" ht="13.5">
      <c r="A227" s="3" t="s">
        <v>489</v>
      </c>
      <c r="B227" s="21"/>
      <c r="C227" s="22"/>
      <c r="D227" s="21"/>
      <c r="E227" s="21"/>
      <c r="F227" s="21"/>
      <c r="G227" s="21"/>
      <c r="H227" s="21"/>
      <c r="I227" s="21"/>
      <c r="J227" s="9"/>
      <c r="K227" s="9"/>
      <c r="L227" s="27">
        <f>COUNTIF(C$6:C227,C227)</f>
        <v>0</v>
      </c>
      <c r="M227" s="27">
        <f t="shared" si="14"/>
        <v>0</v>
      </c>
      <c r="N227" s="27">
        <f t="shared" si="15"/>
        <v>0</v>
      </c>
      <c r="O227" s="27">
        <f>COUNTIF(L$6:L227,1)</f>
        <v>195</v>
      </c>
      <c r="P227" s="27">
        <f t="shared" si="13"/>
        <v>1</v>
      </c>
      <c r="Q227" s="7"/>
      <c r="R227" s="7"/>
    </row>
    <row r="228" spans="1:18" ht="13.5">
      <c r="A228" s="8"/>
      <c r="B228" s="16" t="s">
        <v>490</v>
      </c>
      <c r="C228" s="10" t="s">
        <v>491</v>
      </c>
      <c r="D228" s="11" t="s">
        <v>492</v>
      </c>
      <c r="E228" s="11" t="s">
        <v>493</v>
      </c>
      <c r="F228" s="11" t="s">
        <v>16</v>
      </c>
      <c r="G228" s="12" t="s">
        <v>17</v>
      </c>
      <c r="H228" s="11"/>
      <c r="I228" s="13" t="s">
        <v>49</v>
      </c>
      <c r="J228" s="13" t="s">
        <v>121</v>
      </c>
      <c r="K228" s="13"/>
      <c r="L228" s="27">
        <f>COUNTIF(C$6:C228,C228)</f>
        <v>1</v>
      </c>
      <c r="M228" s="27">
        <f t="shared" si="14"/>
        <v>1</v>
      </c>
      <c r="N228" s="27">
        <f t="shared" si="15"/>
        <v>63</v>
      </c>
      <c r="O228" s="27">
        <f>COUNTIF(L$6:L228,1)</f>
        <v>196</v>
      </c>
      <c r="P228" s="27">
        <f t="shared" si="13"/>
        <v>1</v>
      </c>
      <c r="Q228" s="7"/>
      <c r="R228" s="7" t="s">
        <v>494</v>
      </c>
    </row>
    <row r="229" spans="1:18" ht="13.5">
      <c r="A229" s="8"/>
      <c r="B229" s="20"/>
      <c r="C229" s="10" t="s">
        <v>495</v>
      </c>
      <c r="D229" s="11" t="s">
        <v>496</v>
      </c>
      <c r="E229" s="11" t="s">
        <v>497</v>
      </c>
      <c r="F229" s="11" t="s">
        <v>16</v>
      </c>
      <c r="G229" s="12" t="s">
        <v>17</v>
      </c>
      <c r="H229" s="11"/>
      <c r="I229" s="13" t="s">
        <v>49</v>
      </c>
      <c r="J229" s="13" t="s">
        <v>121</v>
      </c>
      <c r="K229" s="13"/>
      <c r="L229" s="27">
        <f>COUNTIF(C$6:C229,C229)</f>
        <v>1</v>
      </c>
      <c r="M229" s="27">
        <f t="shared" si="14"/>
        <v>1</v>
      </c>
      <c r="N229" s="27">
        <f t="shared" si="15"/>
        <v>64</v>
      </c>
      <c r="O229" s="27">
        <f>COUNTIF(L$6:L229,1)</f>
        <v>197</v>
      </c>
      <c r="P229" s="27">
        <f t="shared" si="13"/>
        <v>1</v>
      </c>
      <c r="Q229" s="7"/>
      <c r="R229" s="7" t="s">
        <v>498</v>
      </c>
    </row>
    <row r="230" spans="1:18" ht="13.5">
      <c r="A230" s="8"/>
      <c r="B230" s="20"/>
      <c r="C230" s="10" t="s">
        <v>499</v>
      </c>
      <c r="D230" s="11" t="s">
        <v>500</v>
      </c>
      <c r="E230" s="11" t="s">
        <v>501</v>
      </c>
      <c r="F230" s="11" t="s">
        <v>2</v>
      </c>
      <c r="G230" s="12"/>
      <c r="H230" s="11"/>
      <c r="I230" s="13" t="s">
        <v>502</v>
      </c>
      <c r="J230" s="13" t="s">
        <v>503</v>
      </c>
      <c r="K230" s="13"/>
      <c r="L230" s="27">
        <f>COUNTIF(C$6:C230,C230)</f>
        <v>1</v>
      </c>
      <c r="M230" s="27">
        <f t="shared" si="14"/>
        <v>1</v>
      </c>
      <c r="N230" s="27">
        <f t="shared" si="15"/>
        <v>41</v>
      </c>
      <c r="O230" s="27">
        <f>COUNTIF(L$6:L230,1)</f>
        <v>198</v>
      </c>
      <c r="P230" s="27">
        <f t="shared" si="13"/>
        <v>1</v>
      </c>
      <c r="Q230" s="7"/>
      <c r="R230" s="7" t="s">
        <v>504</v>
      </c>
    </row>
    <row r="231" spans="1:18" ht="13.5">
      <c r="A231" s="8"/>
      <c r="B231" s="20"/>
      <c r="C231" s="10" t="s">
        <v>505</v>
      </c>
      <c r="D231" s="11" t="s">
        <v>506</v>
      </c>
      <c r="E231" s="11" t="s">
        <v>507</v>
      </c>
      <c r="F231" s="11" t="s">
        <v>2</v>
      </c>
      <c r="G231" s="12" t="s">
        <v>69</v>
      </c>
      <c r="H231" s="11"/>
      <c r="I231" s="13" t="s">
        <v>108</v>
      </c>
      <c r="J231" s="13" t="s">
        <v>508</v>
      </c>
      <c r="K231" s="13"/>
      <c r="L231" s="27">
        <f>COUNTIF(C$6:C231,C231)</f>
        <v>1</v>
      </c>
      <c r="M231" s="27">
        <f t="shared" si="14"/>
        <v>1</v>
      </c>
      <c r="N231" s="27">
        <f t="shared" si="15"/>
        <v>107</v>
      </c>
      <c r="O231" s="27">
        <f>COUNTIF(L$6:L231,1)</f>
        <v>199</v>
      </c>
      <c r="P231" s="27">
        <f t="shared" si="13"/>
        <v>1</v>
      </c>
      <c r="Q231" s="7"/>
      <c r="R231" s="7" t="s">
        <v>509</v>
      </c>
    </row>
    <row r="232" spans="1:18" ht="13.5">
      <c r="A232" s="8"/>
      <c r="B232" s="20"/>
      <c r="C232" s="10" t="s">
        <v>816</v>
      </c>
      <c r="D232" s="11" t="s">
        <v>818</v>
      </c>
      <c r="E232" s="11" t="s">
        <v>819</v>
      </c>
      <c r="F232" s="11" t="s">
        <v>811</v>
      </c>
      <c r="G232" s="12" t="s">
        <v>17</v>
      </c>
      <c r="H232" s="11"/>
      <c r="I232" s="13" t="s">
        <v>820</v>
      </c>
      <c r="J232" s="13" t="s">
        <v>813</v>
      </c>
      <c r="K232" s="13"/>
      <c r="L232" s="27">
        <f>COUNTIF(C$6:C232,C232)</f>
        <v>1</v>
      </c>
      <c r="M232" s="27">
        <f t="shared" si="14"/>
        <v>1</v>
      </c>
      <c r="N232" s="27">
        <f t="shared" si="15"/>
        <v>173</v>
      </c>
      <c r="O232" s="27">
        <f>COUNTIF(L$6:L232,1)</f>
        <v>200</v>
      </c>
      <c r="P232" s="27">
        <f t="shared" si="13"/>
        <v>1</v>
      </c>
      <c r="Q232" s="7"/>
      <c r="R232" s="7"/>
    </row>
    <row r="233" spans="1:18" ht="13.5">
      <c r="A233" s="8"/>
      <c r="B233" s="20"/>
      <c r="C233" s="10" t="s">
        <v>817</v>
      </c>
      <c r="D233" s="11"/>
      <c r="E233" s="11" t="s">
        <v>821</v>
      </c>
      <c r="F233" s="11" t="s">
        <v>741</v>
      </c>
      <c r="G233" s="12"/>
      <c r="H233" s="11" t="s">
        <v>822</v>
      </c>
      <c r="I233" s="13" t="s">
        <v>820</v>
      </c>
      <c r="J233" s="13" t="s">
        <v>813</v>
      </c>
      <c r="K233" s="13"/>
      <c r="L233" s="27">
        <f>COUNTIF(C$6:C233,C233)</f>
        <v>1</v>
      </c>
      <c r="M233" s="27">
        <f t="shared" si="14"/>
        <v>1</v>
      </c>
      <c r="N233" s="27">
        <f t="shared" si="15"/>
        <v>174</v>
      </c>
      <c r="O233" s="27">
        <f>COUNTIF(L$6:L233,1)</f>
        <v>201</v>
      </c>
      <c r="P233" s="27">
        <f t="shared" si="13"/>
        <v>1</v>
      </c>
      <c r="Q233" s="7"/>
      <c r="R233" s="7"/>
    </row>
    <row r="234" spans="1:18" ht="13.5">
      <c r="A234" s="8"/>
      <c r="B234" s="20"/>
      <c r="C234" s="10" t="s">
        <v>1112</v>
      </c>
      <c r="D234" s="11" t="s">
        <v>1115</v>
      </c>
      <c r="E234" s="11" t="s">
        <v>1116</v>
      </c>
      <c r="F234" s="11" t="s">
        <v>811</v>
      </c>
      <c r="G234" s="12" t="s">
        <v>753</v>
      </c>
      <c r="H234" s="11"/>
      <c r="I234" s="13" t="s">
        <v>820</v>
      </c>
      <c r="J234" s="13" t="s">
        <v>1121</v>
      </c>
      <c r="K234" s="13"/>
      <c r="L234" s="27">
        <f>COUNTIF(C$6:C234,C234)</f>
        <v>1</v>
      </c>
      <c r="M234" s="27">
        <f aca="true" t="shared" si="16" ref="M234:M239">IF(J234&gt;0,1,0)</f>
        <v>1</v>
      </c>
      <c r="N234" s="27">
        <f aca="true" t="shared" si="17" ref="N234:N239">VALUE(C234)</f>
        <v>256</v>
      </c>
      <c r="O234" s="27">
        <f>COUNTIF(L$6:L234,1)</f>
        <v>202</v>
      </c>
      <c r="P234" s="27">
        <f t="shared" si="13"/>
        <v>1</v>
      </c>
      <c r="Q234" s="7"/>
      <c r="R234" s="7"/>
    </row>
    <row r="235" spans="1:18" ht="13.5">
      <c r="A235" s="8"/>
      <c r="B235" s="20"/>
      <c r="C235" s="10" t="s">
        <v>1113</v>
      </c>
      <c r="D235" s="11"/>
      <c r="E235" s="11" t="s">
        <v>1117</v>
      </c>
      <c r="F235" s="11" t="s">
        <v>811</v>
      </c>
      <c r="G235" s="12" t="s">
        <v>753</v>
      </c>
      <c r="H235" s="11" t="s">
        <v>1119</v>
      </c>
      <c r="I235" s="13" t="s">
        <v>820</v>
      </c>
      <c r="J235" s="13" t="s">
        <v>1121</v>
      </c>
      <c r="K235" s="13"/>
      <c r="L235" s="27">
        <f>COUNTIF(C$6:C235,C235)</f>
        <v>1</v>
      </c>
      <c r="M235" s="27">
        <f t="shared" si="16"/>
        <v>1</v>
      </c>
      <c r="N235" s="27">
        <f t="shared" si="17"/>
        <v>257</v>
      </c>
      <c r="O235" s="27">
        <f>COUNTIF(L$6:L235,1)</f>
        <v>203</v>
      </c>
      <c r="P235" s="27">
        <f t="shared" si="13"/>
        <v>1</v>
      </c>
      <c r="Q235" s="7"/>
      <c r="R235" s="7"/>
    </row>
    <row r="236" spans="1:18" ht="13.5">
      <c r="A236" s="8"/>
      <c r="B236" s="20"/>
      <c r="C236" s="10" t="s">
        <v>1114</v>
      </c>
      <c r="D236" s="11"/>
      <c r="E236" s="11" t="s">
        <v>1118</v>
      </c>
      <c r="F236" s="11" t="s">
        <v>811</v>
      </c>
      <c r="G236" s="12" t="s">
        <v>753</v>
      </c>
      <c r="H236" s="11" t="s">
        <v>1120</v>
      </c>
      <c r="I236" s="13" t="s">
        <v>820</v>
      </c>
      <c r="J236" s="13" t="s">
        <v>1121</v>
      </c>
      <c r="K236" s="13"/>
      <c r="L236" s="27">
        <f>COUNTIF(C$6:C236,C236)</f>
        <v>1</v>
      </c>
      <c r="M236" s="27">
        <f t="shared" si="16"/>
        <v>1</v>
      </c>
      <c r="N236" s="27">
        <f t="shared" si="17"/>
        <v>258</v>
      </c>
      <c r="O236" s="27">
        <f>COUNTIF(L$6:L236,1)</f>
        <v>204</v>
      </c>
      <c r="P236" s="27">
        <f t="shared" si="13"/>
        <v>1</v>
      </c>
      <c r="Q236" s="7"/>
      <c r="R236" s="7"/>
    </row>
    <row r="237" spans="1:18" ht="13.5">
      <c r="A237" s="8"/>
      <c r="B237" s="20"/>
      <c r="C237" s="10" t="s">
        <v>1141</v>
      </c>
      <c r="D237" s="11" t="s">
        <v>1142</v>
      </c>
      <c r="E237" s="11" t="s">
        <v>1146</v>
      </c>
      <c r="F237" s="11" t="s">
        <v>1143</v>
      </c>
      <c r="G237" s="12" t="s">
        <v>1144</v>
      </c>
      <c r="H237" s="11" t="s">
        <v>865</v>
      </c>
      <c r="I237" s="13" t="s">
        <v>820</v>
      </c>
      <c r="J237" s="13" t="s">
        <v>1145</v>
      </c>
      <c r="K237" s="13"/>
      <c r="L237" s="27">
        <f>COUNTIF(C$6:C237,C237)</f>
        <v>1</v>
      </c>
      <c r="M237" s="27">
        <f t="shared" si="16"/>
        <v>1</v>
      </c>
      <c r="N237" s="27">
        <f t="shared" si="17"/>
        <v>265</v>
      </c>
      <c r="O237" s="27"/>
      <c r="P237" s="27"/>
      <c r="Q237" s="7"/>
      <c r="R237" s="7"/>
    </row>
    <row r="238" spans="1:18" ht="13.5">
      <c r="A238" s="8"/>
      <c r="B238" s="17"/>
      <c r="C238" s="10"/>
      <c r="D238" s="11"/>
      <c r="E238" s="11"/>
      <c r="F238" s="11"/>
      <c r="G238" s="12"/>
      <c r="H238" s="11"/>
      <c r="I238" s="13"/>
      <c r="J238" s="13"/>
      <c r="K238" s="13"/>
      <c r="L238" s="27">
        <f>COUNTIF(C$6:C238,C238)</f>
        <v>0</v>
      </c>
      <c r="M238" s="27">
        <f t="shared" si="16"/>
        <v>0</v>
      </c>
      <c r="N238" s="27">
        <f t="shared" si="17"/>
        <v>0</v>
      </c>
      <c r="O238" s="27">
        <f>COUNTIF(L$6:L238,1)</f>
        <v>205</v>
      </c>
      <c r="P238" s="27">
        <f aca="true" t="shared" si="18" ref="P238:P269">COUNTIF($N$6:$N$348,O238)</f>
        <v>1</v>
      </c>
      <c r="Q238" s="7"/>
      <c r="R238" s="7"/>
    </row>
    <row r="239" spans="1:18" ht="13.5">
      <c r="A239" s="8"/>
      <c r="B239" s="16" t="s">
        <v>510</v>
      </c>
      <c r="C239" s="10" t="s">
        <v>511</v>
      </c>
      <c r="D239" s="11" t="s">
        <v>512</v>
      </c>
      <c r="E239" s="11" t="s">
        <v>513</v>
      </c>
      <c r="F239" s="11" t="s">
        <v>2</v>
      </c>
      <c r="G239" s="12" t="s">
        <v>20</v>
      </c>
      <c r="H239" s="11"/>
      <c r="I239" s="13" t="s">
        <v>514</v>
      </c>
      <c r="J239" s="13" t="s">
        <v>515</v>
      </c>
      <c r="K239" s="13"/>
      <c r="L239" s="27">
        <f>COUNTIF(C$6:C239,C239)</f>
        <v>1</v>
      </c>
      <c r="M239" s="27">
        <f t="shared" si="16"/>
        <v>1</v>
      </c>
      <c r="N239" s="27">
        <f t="shared" si="17"/>
        <v>47</v>
      </c>
      <c r="O239" s="27">
        <f>COUNTIF(L$6:L239,1)</f>
        <v>206</v>
      </c>
      <c r="P239" s="27">
        <f t="shared" si="18"/>
        <v>1</v>
      </c>
      <c r="Q239" s="7"/>
      <c r="R239" s="7" t="s">
        <v>516</v>
      </c>
    </row>
    <row r="240" spans="1:18" ht="13.5">
      <c r="A240" s="8"/>
      <c r="B240" s="20"/>
      <c r="C240" s="10" t="s">
        <v>517</v>
      </c>
      <c r="D240" s="11" t="s">
        <v>518</v>
      </c>
      <c r="E240" s="11" t="s">
        <v>519</v>
      </c>
      <c r="F240" s="11" t="s">
        <v>2</v>
      </c>
      <c r="G240" s="12"/>
      <c r="H240" s="11"/>
      <c r="I240" s="13" t="s">
        <v>520</v>
      </c>
      <c r="J240" s="13" t="s">
        <v>84</v>
      </c>
      <c r="K240" s="13"/>
      <c r="L240" s="27">
        <f>COUNTIF(C$6:C240,C240)</f>
        <v>1</v>
      </c>
      <c r="M240" s="27">
        <f t="shared" si="14"/>
        <v>1</v>
      </c>
      <c r="N240" s="27">
        <f t="shared" si="15"/>
        <v>6</v>
      </c>
      <c r="O240" s="27">
        <f>COUNTIF(L$6:L240,1)</f>
        <v>207</v>
      </c>
      <c r="P240" s="27">
        <f t="shared" si="18"/>
        <v>1</v>
      </c>
      <c r="Q240" s="7"/>
      <c r="R240" s="7" t="s">
        <v>521</v>
      </c>
    </row>
    <row r="241" spans="1:18" ht="13.5">
      <c r="A241" s="8"/>
      <c r="B241" s="20"/>
      <c r="C241" s="10" t="s">
        <v>522</v>
      </c>
      <c r="D241" s="11" t="s">
        <v>523</v>
      </c>
      <c r="E241" s="11" t="s">
        <v>524</v>
      </c>
      <c r="F241" s="11" t="s">
        <v>2</v>
      </c>
      <c r="G241" s="12"/>
      <c r="H241" s="11"/>
      <c r="I241" s="13" t="s">
        <v>525</v>
      </c>
      <c r="J241" s="13" t="s">
        <v>526</v>
      </c>
      <c r="K241" s="13"/>
      <c r="L241" s="27">
        <f>COUNTIF(C$6:C241,C241)</f>
        <v>1</v>
      </c>
      <c r="M241" s="27">
        <f t="shared" si="14"/>
        <v>1</v>
      </c>
      <c r="N241" s="27">
        <f t="shared" si="15"/>
        <v>50</v>
      </c>
      <c r="O241" s="27">
        <f>COUNTIF(L$6:L241,1)</f>
        <v>208</v>
      </c>
      <c r="P241" s="27">
        <f t="shared" si="18"/>
        <v>1</v>
      </c>
      <c r="Q241" s="7"/>
      <c r="R241" s="7" t="s">
        <v>527</v>
      </c>
    </row>
    <row r="242" spans="1:18" ht="13.5">
      <c r="A242" s="8"/>
      <c r="B242" s="20"/>
      <c r="C242" s="10" t="s">
        <v>984</v>
      </c>
      <c r="D242" s="11" t="s">
        <v>985</v>
      </c>
      <c r="E242" s="11" t="s">
        <v>986</v>
      </c>
      <c r="F242" s="11" t="s">
        <v>2</v>
      </c>
      <c r="G242" s="12" t="s">
        <v>783</v>
      </c>
      <c r="H242" s="11" t="s">
        <v>988</v>
      </c>
      <c r="I242" s="13" t="s">
        <v>812</v>
      </c>
      <c r="J242" s="13" t="s">
        <v>987</v>
      </c>
      <c r="K242" s="13"/>
      <c r="L242" s="27">
        <f>COUNTIF(C$6:C242,C242)</f>
        <v>1</v>
      </c>
      <c r="M242" s="27">
        <f t="shared" si="14"/>
        <v>1</v>
      </c>
      <c r="N242" s="27">
        <f t="shared" si="15"/>
        <v>223</v>
      </c>
      <c r="O242" s="27">
        <f>COUNTIF(L$6:L242,1)</f>
        <v>209</v>
      </c>
      <c r="P242" s="27">
        <f t="shared" si="18"/>
        <v>1</v>
      </c>
      <c r="Q242" s="7"/>
      <c r="R242" s="7"/>
    </row>
    <row r="243" spans="1:18" ht="13.5">
      <c r="A243" s="8"/>
      <c r="B243" s="20"/>
      <c r="C243" s="10" t="s">
        <v>1086</v>
      </c>
      <c r="D243" s="11" t="s">
        <v>985</v>
      </c>
      <c r="E243" s="11" t="s">
        <v>1087</v>
      </c>
      <c r="F243" s="11" t="s">
        <v>1006</v>
      </c>
      <c r="G243" s="12" t="s">
        <v>1007</v>
      </c>
      <c r="H243" s="11"/>
      <c r="I243" s="13" t="s">
        <v>41</v>
      </c>
      <c r="J243" s="13" t="s">
        <v>1089</v>
      </c>
      <c r="K243" s="13"/>
      <c r="L243" s="27">
        <f>COUNTIF(C$6:C243,C243)</f>
        <v>1</v>
      </c>
      <c r="M243" s="27">
        <f t="shared" si="14"/>
        <v>1</v>
      </c>
      <c r="N243" s="27">
        <f t="shared" si="15"/>
        <v>251</v>
      </c>
      <c r="O243" s="27">
        <f>COUNTIF(L$6:L243,1)</f>
        <v>210</v>
      </c>
      <c r="P243" s="27">
        <f t="shared" si="18"/>
        <v>1</v>
      </c>
      <c r="Q243" s="7"/>
      <c r="R243" s="7"/>
    </row>
    <row r="244" spans="1:18" ht="13.5">
      <c r="A244" s="8"/>
      <c r="B244" s="17"/>
      <c r="C244" s="10"/>
      <c r="D244" s="11"/>
      <c r="E244" s="11"/>
      <c r="F244" s="11"/>
      <c r="G244" s="12"/>
      <c r="H244" s="11"/>
      <c r="I244" s="13"/>
      <c r="J244" s="13"/>
      <c r="K244" s="13"/>
      <c r="L244" s="27">
        <f>COUNTIF(C$6:C244,C244)</f>
        <v>0</v>
      </c>
      <c r="M244" s="27">
        <f t="shared" si="14"/>
        <v>0</v>
      </c>
      <c r="N244" s="27">
        <f t="shared" si="15"/>
        <v>0</v>
      </c>
      <c r="O244" s="27">
        <f>COUNTIF(L$6:L244,1)</f>
        <v>210</v>
      </c>
      <c r="P244" s="27">
        <f t="shared" si="18"/>
        <v>1</v>
      </c>
      <c r="Q244" s="7"/>
      <c r="R244" s="7"/>
    </row>
    <row r="245" spans="1:18" ht="13.5">
      <c r="A245" s="8"/>
      <c r="B245" s="16" t="s">
        <v>528</v>
      </c>
      <c r="C245" s="10" t="s">
        <v>996</v>
      </c>
      <c r="D245" s="11" t="s">
        <v>1001</v>
      </c>
      <c r="E245" s="23" t="s">
        <v>1003</v>
      </c>
      <c r="F245" s="11" t="s">
        <v>860</v>
      </c>
      <c r="G245" s="12" t="s">
        <v>1007</v>
      </c>
      <c r="H245" s="11" t="s">
        <v>1005</v>
      </c>
      <c r="I245" s="13" t="s">
        <v>812</v>
      </c>
      <c r="J245" s="13" t="s">
        <v>1004</v>
      </c>
      <c r="K245" s="13"/>
      <c r="L245" s="27">
        <f>COUNTIF(C$6:C245,C245)</f>
        <v>1</v>
      </c>
      <c r="M245" s="27">
        <f t="shared" si="14"/>
        <v>1</v>
      </c>
      <c r="N245" s="27">
        <f t="shared" si="15"/>
        <v>224</v>
      </c>
      <c r="O245" s="27">
        <f>COUNTIF(L$6:L245,1)</f>
        <v>211</v>
      </c>
      <c r="P245" s="27">
        <f t="shared" si="18"/>
        <v>1</v>
      </c>
      <c r="Q245" s="7"/>
      <c r="R245" s="7"/>
    </row>
    <row r="246" spans="1:18" ht="13.5">
      <c r="A246" s="8"/>
      <c r="B246" s="20"/>
      <c r="C246" s="10" t="s">
        <v>997</v>
      </c>
      <c r="D246" s="11" t="s">
        <v>1001</v>
      </c>
      <c r="E246" s="11" t="s">
        <v>1008</v>
      </c>
      <c r="F246" s="11" t="s">
        <v>1006</v>
      </c>
      <c r="G246" s="12" t="s">
        <v>1007</v>
      </c>
      <c r="H246" s="11"/>
      <c r="I246" s="13" t="s">
        <v>812</v>
      </c>
      <c r="J246" s="13" t="s">
        <v>1004</v>
      </c>
      <c r="K246" s="13"/>
      <c r="L246" s="27">
        <f>COUNTIF(C$6:C246,C246)</f>
        <v>1</v>
      </c>
      <c r="M246" s="27">
        <f t="shared" si="14"/>
        <v>1</v>
      </c>
      <c r="N246" s="27">
        <f t="shared" si="15"/>
        <v>225</v>
      </c>
      <c r="O246" s="27">
        <f>COUNTIF(L$6:L246,1)</f>
        <v>212</v>
      </c>
      <c r="P246" s="27">
        <f t="shared" si="18"/>
        <v>1</v>
      </c>
      <c r="Q246" s="7"/>
      <c r="R246" s="7"/>
    </row>
    <row r="247" spans="1:18" ht="13.5">
      <c r="A247" s="8"/>
      <c r="B247" s="20"/>
      <c r="C247" s="10" t="s">
        <v>998</v>
      </c>
      <c r="D247" s="11" t="s">
        <v>1001</v>
      </c>
      <c r="E247" s="11" t="s">
        <v>1009</v>
      </c>
      <c r="F247" s="11" t="s">
        <v>1006</v>
      </c>
      <c r="G247" s="12" t="s">
        <v>753</v>
      </c>
      <c r="H247" s="11"/>
      <c r="I247" s="13" t="s">
        <v>812</v>
      </c>
      <c r="J247" s="13" t="s">
        <v>1004</v>
      </c>
      <c r="K247" s="13"/>
      <c r="L247" s="27">
        <f>COUNTIF(C$6:C247,C247)</f>
        <v>1</v>
      </c>
      <c r="M247" s="27">
        <f t="shared" si="14"/>
        <v>1</v>
      </c>
      <c r="N247" s="27">
        <f t="shared" si="15"/>
        <v>226</v>
      </c>
      <c r="O247" s="27">
        <f>COUNTIF(L$6:L247,1)</f>
        <v>213</v>
      </c>
      <c r="P247" s="27">
        <f t="shared" si="18"/>
        <v>1</v>
      </c>
      <c r="Q247" s="7"/>
      <c r="R247" s="7"/>
    </row>
    <row r="248" spans="1:18" ht="13.5">
      <c r="A248" s="8"/>
      <c r="B248" s="20"/>
      <c r="C248" s="10" t="s">
        <v>999</v>
      </c>
      <c r="D248" s="11" t="s">
        <v>1001</v>
      </c>
      <c r="E248" s="11" t="s">
        <v>1010</v>
      </c>
      <c r="F248" s="11" t="s">
        <v>860</v>
      </c>
      <c r="G248" s="12" t="s">
        <v>753</v>
      </c>
      <c r="H248" s="11"/>
      <c r="I248" s="13" t="s">
        <v>812</v>
      </c>
      <c r="J248" s="13" t="s">
        <v>1004</v>
      </c>
      <c r="K248" s="13"/>
      <c r="L248" s="27">
        <f>COUNTIF(C$6:C248,C248)</f>
        <v>1</v>
      </c>
      <c r="M248" s="27">
        <f t="shared" si="14"/>
        <v>1</v>
      </c>
      <c r="N248" s="27">
        <f t="shared" si="15"/>
        <v>227</v>
      </c>
      <c r="O248" s="27">
        <f>COUNTIF(L$6:L248,1)</f>
        <v>214</v>
      </c>
      <c r="P248" s="27">
        <f t="shared" si="18"/>
        <v>1</v>
      </c>
      <c r="Q248" s="7"/>
      <c r="R248" s="7"/>
    </row>
    <row r="249" spans="1:18" ht="13.5">
      <c r="A249" s="8"/>
      <c r="B249" s="20"/>
      <c r="C249" s="10" t="s">
        <v>1000</v>
      </c>
      <c r="D249" s="11" t="s">
        <v>1002</v>
      </c>
      <c r="E249" s="11" t="s">
        <v>1011</v>
      </c>
      <c r="F249" s="11" t="s">
        <v>860</v>
      </c>
      <c r="G249" s="12" t="s">
        <v>1012</v>
      </c>
      <c r="H249" s="11" t="s">
        <v>995</v>
      </c>
      <c r="I249" s="13" t="s">
        <v>812</v>
      </c>
      <c r="J249" s="13" t="s">
        <v>1015</v>
      </c>
      <c r="K249" s="13"/>
      <c r="L249" s="27">
        <f>COUNTIF(C$6:C249,C249)</f>
        <v>1</v>
      </c>
      <c r="M249" s="27">
        <f t="shared" si="14"/>
        <v>1</v>
      </c>
      <c r="N249" s="27">
        <f t="shared" si="15"/>
        <v>228</v>
      </c>
      <c r="O249" s="27">
        <f>COUNTIF(L$6:L249,1)</f>
        <v>215</v>
      </c>
      <c r="P249" s="27">
        <f t="shared" si="18"/>
        <v>1</v>
      </c>
      <c r="Q249" s="7"/>
      <c r="R249" s="7"/>
    </row>
    <row r="250" spans="1:18" ht="13.5">
      <c r="A250" s="8"/>
      <c r="B250" s="20"/>
      <c r="C250" s="10" t="s">
        <v>1064</v>
      </c>
      <c r="D250" s="11" t="s">
        <v>1013</v>
      </c>
      <c r="E250" s="11" t="s">
        <v>1066</v>
      </c>
      <c r="F250" s="11" t="s">
        <v>741</v>
      </c>
      <c r="G250" s="12" t="s">
        <v>1012</v>
      </c>
      <c r="H250" s="11"/>
      <c r="I250" s="13" t="s">
        <v>812</v>
      </c>
      <c r="J250" s="13" t="s">
        <v>1051</v>
      </c>
      <c r="K250" s="13"/>
      <c r="L250" s="27">
        <f>COUNTIF(C$6:C250,C250)</f>
        <v>1</v>
      </c>
      <c r="M250" s="27">
        <f t="shared" si="14"/>
        <v>1</v>
      </c>
      <c r="N250" s="27">
        <f t="shared" si="15"/>
        <v>244</v>
      </c>
      <c r="O250" s="27">
        <f>COUNTIF(L$6:L250,1)</f>
        <v>216</v>
      </c>
      <c r="P250" s="27">
        <f t="shared" si="18"/>
        <v>1</v>
      </c>
      <c r="Q250" s="7"/>
      <c r="R250" s="7"/>
    </row>
    <row r="251" spans="1:18" ht="13.5">
      <c r="A251" s="8"/>
      <c r="B251" s="20"/>
      <c r="C251" s="10" t="s">
        <v>1065</v>
      </c>
      <c r="D251" s="11" t="s">
        <v>1014</v>
      </c>
      <c r="E251" s="11" t="s">
        <v>1067</v>
      </c>
      <c r="F251" s="11" t="s">
        <v>860</v>
      </c>
      <c r="G251" s="12" t="s">
        <v>1012</v>
      </c>
      <c r="H251" s="11"/>
      <c r="I251" s="13" t="s">
        <v>812</v>
      </c>
      <c r="J251" s="13" t="s">
        <v>1051</v>
      </c>
      <c r="K251" s="13"/>
      <c r="L251" s="27">
        <f>COUNTIF(C$6:C251,C251)</f>
        <v>1</v>
      </c>
      <c r="M251" s="27">
        <f t="shared" si="14"/>
        <v>1</v>
      </c>
      <c r="N251" s="27">
        <f t="shared" si="15"/>
        <v>245</v>
      </c>
      <c r="O251" s="27">
        <f>COUNTIF(L$6:L251,1)</f>
        <v>217</v>
      </c>
      <c r="P251" s="27">
        <f t="shared" si="18"/>
        <v>1</v>
      </c>
      <c r="Q251" s="7"/>
      <c r="R251" s="7"/>
    </row>
    <row r="252" spans="1:18" ht="13.5">
      <c r="A252" s="8"/>
      <c r="B252" s="17"/>
      <c r="C252" s="10"/>
      <c r="D252" s="11"/>
      <c r="E252" s="11"/>
      <c r="F252" s="11"/>
      <c r="G252" s="12"/>
      <c r="H252" s="11"/>
      <c r="I252" s="13"/>
      <c r="J252" s="13"/>
      <c r="K252" s="13"/>
      <c r="L252" s="27">
        <f>COUNTIF(C$6:C252,C252)</f>
        <v>0</v>
      </c>
      <c r="M252" s="27">
        <f t="shared" si="14"/>
        <v>0</v>
      </c>
      <c r="N252" s="27">
        <f t="shared" si="15"/>
        <v>0</v>
      </c>
      <c r="O252" s="27">
        <f>COUNTIF(L$6:L252,1)</f>
        <v>217</v>
      </c>
      <c r="P252" s="27">
        <f t="shared" si="18"/>
        <v>1</v>
      </c>
      <c r="Q252" s="7"/>
      <c r="R252" s="7"/>
    </row>
    <row r="253" spans="1:18" ht="13.5">
      <c r="A253" s="8"/>
      <c r="B253" s="16" t="s">
        <v>529</v>
      </c>
      <c r="C253" s="10" t="s">
        <v>530</v>
      </c>
      <c r="D253" s="11" t="s">
        <v>531</v>
      </c>
      <c r="E253" s="11" t="s">
        <v>532</v>
      </c>
      <c r="F253" s="11" t="s">
        <v>128</v>
      </c>
      <c r="G253" s="12" t="s">
        <v>90</v>
      </c>
      <c r="H253" s="11"/>
      <c r="I253" s="13" t="s">
        <v>108</v>
      </c>
      <c r="J253" s="13" t="s">
        <v>109</v>
      </c>
      <c r="K253" s="13"/>
      <c r="L253" s="27">
        <f>COUNTIF(C$6:C253,C253)</f>
        <v>1</v>
      </c>
      <c r="M253" s="27">
        <f t="shared" si="14"/>
        <v>1</v>
      </c>
      <c r="N253" s="27">
        <f t="shared" si="15"/>
        <v>77</v>
      </c>
      <c r="O253" s="27">
        <f>COUNTIF(L$6:L253,1)</f>
        <v>218</v>
      </c>
      <c r="P253" s="27">
        <f t="shared" si="18"/>
        <v>1</v>
      </c>
      <c r="Q253" s="7"/>
      <c r="R253" s="7" t="s">
        <v>533</v>
      </c>
    </row>
    <row r="254" spans="1:18" ht="13.5">
      <c r="A254" s="14"/>
      <c r="B254" s="17"/>
      <c r="C254" s="10"/>
      <c r="D254" s="11"/>
      <c r="E254" s="11"/>
      <c r="F254" s="11"/>
      <c r="G254" s="12"/>
      <c r="H254" s="11"/>
      <c r="I254" s="13"/>
      <c r="J254" s="13"/>
      <c r="K254" s="13"/>
      <c r="L254" s="27">
        <f>COUNTIF(C$6:C254,C254)</f>
        <v>0</v>
      </c>
      <c r="M254" s="27">
        <f t="shared" si="14"/>
        <v>0</v>
      </c>
      <c r="N254" s="27">
        <f t="shared" si="15"/>
        <v>0</v>
      </c>
      <c r="O254" s="27">
        <f>COUNTIF(L$6:L254,1)</f>
        <v>218</v>
      </c>
      <c r="P254" s="27">
        <f t="shared" si="18"/>
        <v>1</v>
      </c>
      <c r="Q254" s="7"/>
      <c r="R254" s="7"/>
    </row>
    <row r="255" spans="1:18" ht="13.5">
      <c r="A255" s="3" t="s">
        <v>534</v>
      </c>
      <c r="B255" s="21"/>
      <c r="C255" s="22"/>
      <c r="D255" s="21"/>
      <c r="E255" s="21"/>
      <c r="F255" s="21"/>
      <c r="G255" s="21"/>
      <c r="H255" s="21"/>
      <c r="I255" s="21"/>
      <c r="J255" s="9"/>
      <c r="K255" s="9"/>
      <c r="L255" s="27">
        <f>COUNTIF(C$6:C255,C255)</f>
        <v>0</v>
      </c>
      <c r="M255" s="27">
        <f t="shared" si="14"/>
        <v>0</v>
      </c>
      <c r="N255" s="27">
        <f t="shared" si="15"/>
        <v>0</v>
      </c>
      <c r="O255" s="27">
        <f>COUNTIF(L$6:L255,1)</f>
        <v>218</v>
      </c>
      <c r="P255" s="27">
        <f t="shared" si="18"/>
        <v>1</v>
      </c>
      <c r="Q255" s="7"/>
      <c r="R255" s="7"/>
    </row>
    <row r="256" spans="1:18" ht="13.5">
      <c r="A256" s="8"/>
      <c r="B256" s="16" t="s">
        <v>535</v>
      </c>
      <c r="C256" s="10" t="s">
        <v>536</v>
      </c>
      <c r="D256" s="11" t="s">
        <v>537</v>
      </c>
      <c r="E256" s="11" t="s">
        <v>538</v>
      </c>
      <c r="F256" s="11" t="s">
        <v>2</v>
      </c>
      <c r="G256" s="12" t="s">
        <v>204</v>
      </c>
      <c r="H256" s="11"/>
      <c r="I256" s="13" t="s">
        <v>539</v>
      </c>
      <c r="J256" s="13" t="s">
        <v>540</v>
      </c>
      <c r="K256" s="13"/>
      <c r="L256" s="27">
        <f>COUNTIF(C$6:C256,C256)</f>
        <v>1</v>
      </c>
      <c r="M256" s="27">
        <f t="shared" si="14"/>
        <v>1</v>
      </c>
      <c r="N256" s="27">
        <f t="shared" si="15"/>
        <v>8</v>
      </c>
      <c r="O256" s="27">
        <f>COUNTIF(L$6:L256,1)</f>
        <v>219</v>
      </c>
      <c r="P256" s="27">
        <f t="shared" si="18"/>
        <v>1</v>
      </c>
      <c r="Q256" s="7"/>
      <c r="R256" s="7" t="s">
        <v>541</v>
      </c>
    </row>
    <row r="257" spans="1:18" ht="13.5">
      <c r="A257" s="8"/>
      <c r="B257" s="20"/>
      <c r="C257" s="10" t="s">
        <v>542</v>
      </c>
      <c r="D257" s="11" t="s">
        <v>537</v>
      </c>
      <c r="E257" s="11" t="s">
        <v>543</v>
      </c>
      <c r="F257" s="11" t="s">
        <v>16</v>
      </c>
      <c r="G257" s="12" t="s">
        <v>20</v>
      </c>
      <c r="H257" s="11"/>
      <c r="I257" s="13" t="s">
        <v>544</v>
      </c>
      <c r="J257" s="13" t="s">
        <v>545</v>
      </c>
      <c r="K257" s="13"/>
      <c r="L257" s="27">
        <f>COUNTIF(C$6:C257,C257)</f>
        <v>1</v>
      </c>
      <c r="M257" s="27">
        <f t="shared" si="14"/>
        <v>1</v>
      </c>
      <c r="N257" s="27">
        <f t="shared" si="15"/>
        <v>51</v>
      </c>
      <c r="O257" s="27">
        <f>COUNTIF(L$6:L257,1)</f>
        <v>220</v>
      </c>
      <c r="P257" s="27">
        <f t="shared" si="18"/>
        <v>1</v>
      </c>
      <c r="Q257" s="7"/>
      <c r="R257" s="7" t="s">
        <v>546</v>
      </c>
    </row>
    <row r="258" spans="1:18" ht="13.5">
      <c r="A258" s="8"/>
      <c r="B258" s="20"/>
      <c r="C258" s="10" t="s">
        <v>547</v>
      </c>
      <c r="D258" s="11" t="s">
        <v>537</v>
      </c>
      <c r="E258" s="11" t="s">
        <v>548</v>
      </c>
      <c r="F258" s="11" t="s">
        <v>16</v>
      </c>
      <c r="G258" s="12" t="s">
        <v>281</v>
      </c>
      <c r="H258" s="11"/>
      <c r="I258" s="13" t="s">
        <v>549</v>
      </c>
      <c r="J258" s="13" t="s">
        <v>545</v>
      </c>
      <c r="K258" s="13"/>
      <c r="L258" s="27">
        <f>COUNTIF(C$6:C258,C258)</f>
        <v>1</v>
      </c>
      <c r="M258" s="27">
        <f t="shared" si="14"/>
        <v>1</v>
      </c>
      <c r="N258" s="27">
        <f t="shared" si="15"/>
        <v>52</v>
      </c>
      <c r="O258" s="27">
        <f>COUNTIF(L$6:L258,1)</f>
        <v>221</v>
      </c>
      <c r="P258" s="27">
        <f t="shared" si="18"/>
        <v>1</v>
      </c>
      <c r="Q258" s="7"/>
      <c r="R258" s="7" t="s">
        <v>550</v>
      </c>
    </row>
    <row r="259" spans="1:18" ht="13.5">
      <c r="A259" s="8"/>
      <c r="B259" s="20"/>
      <c r="C259" s="10" t="s">
        <v>551</v>
      </c>
      <c r="D259" s="11" t="s">
        <v>537</v>
      </c>
      <c r="E259" s="11" t="s">
        <v>552</v>
      </c>
      <c r="F259" s="11" t="s">
        <v>2</v>
      </c>
      <c r="G259" s="12" t="s">
        <v>204</v>
      </c>
      <c r="H259" s="11"/>
      <c r="I259" s="13" t="s">
        <v>544</v>
      </c>
      <c r="J259" s="13" t="s">
        <v>545</v>
      </c>
      <c r="K259" s="13"/>
      <c r="L259" s="27">
        <f>COUNTIF(C$6:C259,C259)</f>
        <v>1</v>
      </c>
      <c r="M259" s="27">
        <f t="shared" si="14"/>
        <v>1</v>
      </c>
      <c r="N259" s="27">
        <f t="shared" si="15"/>
        <v>53</v>
      </c>
      <c r="O259" s="27">
        <f>COUNTIF(L$6:L259,1)</f>
        <v>222</v>
      </c>
      <c r="P259" s="27">
        <f t="shared" si="18"/>
        <v>1</v>
      </c>
      <c r="Q259" s="7"/>
      <c r="R259" s="7" t="s">
        <v>553</v>
      </c>
    </row>
    <row r="260" spans="1:18" ht="13.5">
      <c r="A260" s="8"/>
      <c r="B260" s="20"/>
      <c r="C260" s="10" t="s">
        <v>554</v>
      </c>
      <c r="D260" s="11" t="s">
        <v>555</v>
      </c>
      <c r="E260" s="11" t="s">
        <v>556</v>
      </c>
      <c r="F260" s="11" t="s">
        <v>16</v>
      </c>
      <c r="G260" s="12" t="s">
        <v>129</v>
      </c>
      <c r="H260" s="11"/>
      <c r="I260" s="13" t="s">
        <v>41</v>
      </c>
      <c r="J260" s="13" t="s">
        <v>557</v>
      </c>
      <c r="K260" s="13"/>
      <c r="L260" s="27">
        <f>COUNTIF(C$6:C260,C260)</f>
        <v>1</v>
      </c>
      <c r="M260" s="27">
        <f t="shared" si="14"/>
        <v>1</v>
      </c>
      <c r="N260" s="27">
        <f t="shared" si="15"/>
        <v>80</v>
      </c>
      <c r="O260" s="27">
        <f>COUNTIF(L$6:L260,1)</f>
        <v>223</v>
      </c>
      <c r="P260" s="27">
        <f t="shared" si="18"/>
        <v>1</v>
      </c>
      <c r="Q260" s="7"/>
      <c r="R260" s="7" t="s">
        <v>558</v>
      </c>
    </row>
    <row r="261" spans="1:18" ht="13.5">
      <c r="A261" s="8"/>
      <c r="B261" s="20"/>
      <c r="C261" s="10" t="s">
        <v>974</v>
      </c>
      <c r="D261" s="11" t="s">
        <v>979</v>
      </c>
      <c r="E261" s="11" t="s">
        <v>976</v>
      </c>
      <c r="F261" s="11" t="s">
        <v>2</v>
      </c>
      <c r="G261" s="12" t="s">
        <v>129</v>
      </c>
      <c r="H261" s="11"/>
      <c r="I261" s="13" t="s">
        <v>812</v>
      </c>
      <c r="J261" s="13" t="s">
        <v>977</v>
      </c>
      <c r="K261" s="13"/>
      <c r="L261" s="27">
        <f>COUNTIF(C$6:C261,C261)</f>
        <v>1</v>
      </c>
      <c r="M261" s="27">
        <f t="shared" si="14"/>
        <v>1</v>
      </c>
      <c r="N261" s="27">
        <f t="shared" si="15"/>
        <v>220</v>
      </c>
      <c r="O261" s="27">
        <f>COUNTIF(L$6:L261,1)</f>
        <v>224</v>
      </c>
      <c r="P261" s="27">
        <f t="shared" si="18"/>
        <v>1</v>
      </c>
      <c r="Q261" s="7"/>
      <c r="R261" s="7"/>
    </row>
    <row r="262" spans="1:18" ht="13.5">
      <c r="A262" s="8"/>
      <c r="B262" s="20"/>
      <c r="C262" s="10" t="s">
        <v>975</v>
      </c>
      <c r="D262" s="11" t="s">
        <v>980</v>
      </c>
      <c r="E262" s="11" t="s">
        <v>978</v>
      </c>
      <c r="F262" s="11" t="s">
        <v>2</v>
      </c>
      <c r="G262" s="12" t="s">
        <v>129</v>
      </c>
      <c r="H262" s="11"/>
      <c r="I262" s="13" t="s">
        <v>812</v>
      </c>
      <c r="J262" s="13" t="s">
        <v>977</v>
      </c>
      <c r="K262" s="13"/>
      <c r="L262" s="27">
        <f>COUNTIF(C$6:C262,C262)</f>
        <v>1</v>
      </c>
      <c r="M262" s="27">
        <f t="shared" si="14"/>
        <v>1</v>
      </c>
      <c r="N262" s="27">
        <f t="shared" si="15"/>
        <v>221</v>
      </c>
      <c r="O262" s="27">
        <f>COUNTIF(L$6:L262,1)</f>
        <v>225</v>
      </c>
      <c r="P262" s="27">
        <f t="shared" si="18"/>
        <v>1</v>
      </c>
      <c r="Q262" s="7"/>
      <c r="R262" s="7"/>
    </row>
    <row r="263" spans="1:18" ht="13.5">
      <c r="A263" s="8"/>
      <c r="B263" s="17"/>
      <c r="C263" s="10"/>
      <c r="D263" s="11"/>
      <c r="E263" s="11"/>
      <c r="F263" s="11"/>
      <c r="G263" s="12"/>
      <c r="H263" s="11"/>
      <c r="I263" s="13"/>
      <c r="J263" s="13"/>
      <c r="K263" s="13"/>
      <c r="L263" s="27">
        <f>COUNTIF(C$6:C263,C263)</f>
        <v>0</v>
      </c>
      <c r="M263" s="27">
        <f t="shared" si="14"/>
        <v>0</v>
      </c>
      <c r="N263" s="27">
        <f t="shared" si="15"/>
        <v>0</v>
      </c>
      <c r="O263" s="27">
        <f>COUNTIF(L$6:L263,1)</f>
        <v>225</v>
      </c>
      <c r="P263" s="27">
        <f t="shared" si="18"/>
        <v>1</v>
      </c>
      <c r="Q263" s="7"/>
      <c r="R263" s="7"/>
    </row>
    <row r="264" spans="1:18" ht="13.5">
      <c r="A264" s="8"/>
      <c r="B264" s="16" t="s">
        <v>559</v>
      </c>
      <c r="C264" s="10" t="s">
        <v>560</v>
      </c>
      <c r="D264" s="11" t="s">
        <v>561</v>
      </c>
      <c r="E264" s="11" t="s">
        <v>562</v>
      </c>
      <c r="F264" s="11" t="s">
        <v>16</v>
      </c>
      <c r="G264" s="12" t="s">
        <v>281</v>
      </c>
      <c r="H264" s="11"/>
      <c r="I264" s="13" t="s">
        <v>49</v>
      </c>
      <c r="J264" s="13" t="s">
        <v>50</v>
      </c>
      <c r="K264" s="13"/>
      <c r="L264" s="27">
        <f>COUNTIF(C$6:C264,C264)</f>
        <v>1</v>
      </c>
      <c r="M264" s="27">
        <f t="shared" si="14"/>
        <v>1</v>
      </c>
      <c r="N264" s="27">
        <f t="shared" si="15"/>
        <v>58</v>
      </c>
      <c r="O264" s="27">
        <f>COUNTIF(L$6:L264,1)</f>
        <v>226</v>
      </c>
      <c r="P264" s="27">
        <f t="shared" si="18"/>
        <v>1</v>
      </c>
      <c r="Q264" s="7"/>
      <c r="R264" s="7" t="s">
        <v>563</v>
      </c>
    </row>
    <row r="265" spans="1:18" ht="13.5">
      <c r="A265" s="8"/>
      <c r="B265" s="20"/>
      <c r="C265" s="10" t="s">
        <v>564</v>
      </c>
      <c r="D265" s="11" t="s">
        <v>565</v>
      </c>
      <c r="E265" s="11" t="s">
        <v>566</v>
      </c>
      <c r="F265" s="11" t="s">
        <v>16</v>
      </c>
      <c r="G265" s="12" t="s">
        <v>281</v>
      </c>
      <c r="H265" s="11"/>
      <c r="I265" s="13" t="s">
        <v>49</v>
      </c>
      <c r="J265" s="13" t="s">
        <v>567</v>
      </c>
      <c r="K265" s="13"/>
      <c r="L265" s="27">
        <f>COUNTIF(C$6:C265,C265)</f>
        <v>1</v>
      </c>
      <c r="M265" s="27">
        <f t="shared" si="14"/>
        <v>1</v>
      </c>
      <c r="N265" s="27">
        <f t="shared" si="15"/>
        <v>65</v>
      </c>
      <c r="O265" s="27">
        <f>COUNTIF(L$6:L265,1)</f>
        <v>227</v>
      </c>
      <c r="P265" s="27">
        <f t="shared" si="18"/>
        <v>1</v>
      </c>
      <c r="Q265" s="7"/>
      <c r="R265" s="7" t="s">
        <v>568</v>
      </c>
    </row>
    <row r="266" spans="1:18" ht="13.5">
      <c r="A266" s="8"/>
      <c r="B266" s="20"/>
      <c r="C266" s="10" t="s">
        <v>569</v>
      </c>
      <c r="D266" s="11" t="s">
        <v>570</v>
      </c>
      <c r="E266" s="11" t="s">
        <v>571</v>
      </c>
      <c r="F266" s="11" t="s">
        <v>16</v>
      </c>
      <c r="G266" s="12" t="s">
        <v>281</v>
      </c>
      <c r="H266" s="11"/>
      <c r="I266" s="13" t="s">
        <v>572</v>
      </c>
      <c r="J266" s="13" t="s">
        <v>567</v>
      </c>
      <c r="K266" s="13"/>
      <c r="L266" s="27">
        <f>COUNTIF(C$6:C266,C266)</f>
        <v>1</v>
      </c>
      <c r="M266" s="27">
        <f t="shared" si="14"/>
        <v>1</v>
      </c>
      <c r="N266" s="27">
        <f t="shared" si="15"/>
        <v>66</v>
      </c>
      <c r="O266" s="27">
        <f>COUNTIF(L$6:L266,1)</f>
        <v>228</v>
      </c>
      <c r="P266" s="27">
        <f t="shared" si="18"/>
        <v>1</v>
      </c>
      <c r="Q266" s="7"/>
      <c r="R266" s="7" t="s">
        <v>573</v>
      </c>
    </row>
    <row r="267" spans="1:18" ht="13.5">
      <c r="A267" s="8"/>
      <c r="B267" s="20"/>
      <c r="C267" s="10" t="s">
        <v>574</v>
      </c>
      <c r="D267" s="11" t="s">
        <v>570</v>
      </c>
      <c r="E267" s="11" t="s">
        <v>575</v>
      </c>
      <c r="F267" s="11" t="s">
        <v>16</v>
      </c>
      <c r="G267" s="12" t="s">
        <v>129</v>
      </c>
      <c r="H267" s="11"/>
      <c r="I267" s="13" t="s">
        <v>41</v>
      </c>
      <c r="J267" s="13" t="s">
        <v>576</v>
      </c>
      <c r="K267" s="13"/>
      <c r="L267" s="27">
        <f>COUNTIF(C$6:C267,C267)</f>
        <v>1</v>
      </c>
      <c r="M267" s="27">
        <f t="shared" si="14"/>
        <v>1</v>
      </c>
      <c r="N267" s="27">
        <f t="shared" si="15"/>
        <v>90</v>
      </c>
      <c r="O267" s="27">
        <f>COUNTIF(L$6:L267,1)</f>
        <v>229</v>
      </c>
      <c r="P267" s="27">
        <f t="shared" si="18"/>
        <v>1</v>
      </c>
      <c r="Q267" s="7"/>
      <c r="R267" s="7" t="s">
        <v>577</v>
      </c>
    </row>
    <row r="268" spans="1:18" ht="13.5">
      <c r="A268" s="8"/>
      <c r="B268" s="20"/>
      <c r="C268" s="10" t="s">
        <v>850</v>
      </c>
      <c r="D268" s="11" t="s">
        <v>570</v>
      </c>
      <c r="E268" s="11" t="s">
        <v>855</v>
      </c>
      <c r="F268" s="11" t="s">
        <v>860</v>
      </c>
      <c r="G268" s="12" t="s">
        <v>129</v>
      </c>
      <c r="H268" s="11"/>
      <c r="I268" s="13" t="s">
        <v>862</v>
      </c>
      <c r="J268" s="13" t="s">
        <v>864</v>
      </c>
      <c r="K268" s="13"/>
      <c r="L268" s="27">
        <f>COUNTIF(C$6:C268,C268)</f>
        <v>1</v>
      </c>
      <c r="M268" s="27">
        <f t="shared" si="14"/>
        <v>1</v>
      </c>
      <c r="N268" s="27">
        <f t="shared" si="15"/>
        <v>183</v>
      </c>
      <c r="O268" s="27">
        <f>COUNTIF(L$6:L268,1)</f>
        <v>230</v>
      </c>
      <c r="P268" s="27">
        <f t="shared" si="18"/>
        <v>1</v>
      </c>
      <c r="Q268" s="7"/>
      <c r="R268" s="7"/>
    </row>
    <row r="269" spans="1:18" ht="13.5">
      <c r="A269" s="8"/>
      <c r="B269" s="20"/>
      <c r="C269" s="10" t="s">
        <v>851</v>
      </c>
      <c r="D269" s="11" t="s">
        <v>863</v>
      </c>
      <c r="E269" s="11" t="s">
        <v>856</v>
      </c>
      <c r="F269" s="11" t="s">
        <v>811</v>
      </c>
      <c r="G269" s="12" t="s">
        <v>861</v>
      </c>
      <c r="H269" s="11" t="s">
        <v>865</v>
      </c>
      <c r="I269" s="13" t="s">
        <v>862</v>
      </c>
      <c r="J269" s="13" t="s">
        <v>864</v>
      </c>
      <c r="K269" s="13"/>
      <c r="L269" s="27">
        <f>COUNTIF(C$6:C269,C269)</f>
        <v>1</v>
      </c>
      <c r="M269" s="27">
        <f t="shared" si="14"/>
        <v>1</v>
      </c>
      <c r="N269" s="27">
        <f t="shared" si="15"/>
        <v>184</v>
      </c>
      <c r="O269" s="27">
        <f>COUNTIF(L$6:L269,1)</f>
        <v>231</v>
      </c>
      <c r="P269" s="27">
        <f t="shared" si="18"/>
        <v>1</v>
      </c>
      <c r="Q269" s="7"/>
      <c r="R269" s="7"/>
    </row>
    <row r="270" spans="1:18" ht="13.5">
      <c r="A270" s="8"/>
      <c r="B270" s="20"/>
      <c r="C270" s="10" t="s">
        <v>852</v>
      </c>
      <c r="D270" s="11" t="s">
        <v>863</v>
      </c>
      <c r="E270" s="11" t="s">
        <v>857</v>
      </c>
      <c r="F270" s="11" t="s">
        <v>811</v>
      </c>
      <c r="G270" s="12" t="s">
        <v>20</v>
      </c>
      <c r="H270" s="11" t="s">
        <v>865</v>
      </c>
      <c r="I270" s="13" t="s">
        <v>862</v>
      </c>
      <c r="J270" s="13" t="s">
        <v>864</v>
      </c>
      <c r="K270" s="13"/>
      <c r="L270" s="27">
        <f>COUNTIF(C$6:C270,C270)</f>
        <v>1</v>
      </c>
      <c r="M270" s="27">
        <f t="shared" si="14"/>
        <v>1</v>
      </c>
      <c r="N270" s="27">
        <f t="shared" si="15"/>
        <v>185</v>
      </c>
      <c r="O270" s="27">
        <f>COUNTIF(L$6:L270,1)</f>
        <v>232</v>
      </c>
      <c r="P270" s="27">
        <f aca="true" t="shared" si="19" ref="P270:P301">COUNTIF($N$6:$N$348,O270)</f>
        <v>1</v>
      </c>
      <c r="Q270" s="7"/>
      <c r="R270" s="7"/>
    </row>
    <row r="271" spans="1:18" ht="13.5">
      <c r="A271" s="8"/>
      <c r="B271" s="20"/>
      <c r="C271" s="10" t="s">
        <v>853</v>
      </c>
      <c r="D271" s="11" t="s">
        <v>570</v>
      </c>
      <c r="E271" s="11" t="s">
        <v>858</v>
      </c>
      <c r="F271" s="11" t="s">
        <v>860</v>
      </c>
      <c r="G271" s="12" t="s">
        <v>861</v>
      </c>
      <c r="H271" s="11" t="s">
        <v>865</v>
      </c>
      <c r="I271" s="13" t="s">
        <v>862</v>
      </c>
      <c r="J271" s="13" t="s">
        <v>864</v>
      </c>
      <c r="K271" s="13"/>
      <c r="L271" s="27">
        <f>COUNTIF(C$6:C271,C271)</f>
        <v>1</v>
      </c>
      <c r="M271" s="27">
        <f t="shared" si="14"/>
        <v>1</v>
      </c>
      <c r="N271" s="27">
        <f t="shared" si="15"/>
        <v>186</v>
      </c>
      <c r="O271" s="27">
        <f>COUNTIF(L$6:L271,1)</f>
        <v>233</v>
      </c>
      <c r="P271" s="27">
        <f t="shared" si="19"/>
        <v>1</v>
      </c>
      <c r="Q271" s="7"/>
      <c r="R271" s="7"/>
    </row>
    <row r="272" spans="1:18" ht="13.5">
      <c r="A272" s="8"/>
      <c r="B272" s="20"/>
      <c r="C272" s="10" t="s">
        <v>854</v>
      </c>
      <c r="D272" s="11" t="s">
        <v>570</v>
      </c>
      <c r="E272" s="11" t="s">
        <v>859</v>
      </c>
      <c r="F272" s="11" t="s">
        <v>811</v>
      </c>
      <c r="G272" s="12" t="s">
        <v>129</v>
      </c>
      <c r="H272" s="11" t="s">
        <v>866</v>
      </c>
      <c r="I272" s="13" t="s">
        <v>862</v>
      </c>
      <c r="J272" s="13" t="s">
        <v>864</v>
      </c>
      <c r="K272" s="13"/>
      <c r="L272" s="27">
        <f>COUNTIF(C$6:C272,C272)</f>
        <v>1</v>
      </c>
      <c r="M272" s="27">
        <f t="shared" si="14"/>
        <v>1</v>
      </c>
      <c r="N272" s="27">
        <f t="shared" si="15"/>
        <v>187</v>
      </c>
      <c r="O272" s="27">
        <f>COUNTIF(L$6:L272,1)</f>
        <v>234</v>
      </c>
      <c r="P272" s="27">
        <f t="shared" si="19"/>
        <v>1</v>
      </c>
      <c r="Q272" s="7"/>
      <c r="R272" s="7"/>
    </row>
    <row r="273" spans="1:18" ht="13.5">
      <c r="A273" s="8"/>
      <c r="B273" s="20"/>
      <c r="C273" s="10" t="s">
        <v>1090</v>
      </c>
      <c r="D273" s="11" t="s">
        <v>863</v>
      </c>
      <c r="E273" s="11" t="s">
        <v>1091</v>
      </c>
      <c r="F273" s="11" t="s">
        <v>1006</v>
      </c>
      <c r="G273" s="12" t="s">
        <v>1007</v>
      </c>
      <c r="H273" s="11"/>
      <c r="I273" s="13" t="s">
        <v>41</v>
      </c>
      <c r="J273" s="13" t="s">
        <v>1089</v>
      </c>
      <c r="K273" s="13"/>
      <c r="L273" s="27">
        <f>COUNTIF(C$6:C273,C273)</f>
        <v>1</v>
      </c>
      <c r="M273" s="27">
        <f t="shared" si="14"/>
        <v>1</v>
      </c>
      <c r="N273" s="27">
        <f t="shared" si="15"/>
        <v>250</v>
      </c>
      <c r="O273" s="27">
        <f>COUNTIF(L$6:L273,1)</f>
        <v>235</v>
      </c>
      <c r="P273" s="27">
        <f t="shared" si="19"/>
        <v>1</v>
      </c>
      <c r="Q273" s="7"/>
      <c r="R273" s="7"/>
    </row>
    <row r="274" spans="1:18" ht="13.5">
      <c r="A274" s="8"/>
      <c r="B274" s="17"/>
      <c r="C274" s="10"/>
      <c r="D274" s="11"/>
      <c r="E274" s="11"/>
      <c r="F274" s="11"/>
      <c r="G274" s="12"/>
      <c r="H274" s="11"/>
      <c r="I274" s="13"/>
      <c r="J274" s="13"/>
      <c r="K274" s="13"/>
      <c r="L274" s="27">
        <f>COUNTIF(C$6:C274,C274)</f>
        <v>0</v>
      </c>
      <c r="M274" s="27">
        <f t="shared" si="14"/>
        <v>0</v>
      </c>
      <c r="N274" s="27">
        <f t="shared" si="15"/>
        <v>0</v>
      </c>
      <c r="O274" s="27">
        <f>COUNTIF(L$6:L274,1)</f>
        <v>235</v>
      </c>
      <c r="P274" s="27">
        <f t="shared" si="19"/>
        <v>1</v>
      </c>
      <c r="Q274" s="7"/>
      <c r="R274" s="7"/>
    </row>
    <row r="275" spans="1:18" ht="13.5">
      <c r="A275" s="8"/>
      <c r="B275" s="3" t="s">
        <v>578</v>
      </c>
      <c r="C275" s="10" t="s">
        <v>579</v>
      </c>
      <c r="D275" s="11" t="s">
        <v>580</v>
      </c>
      <c r="E275" s="11" t="s">
        <v>581</v>
      </c>
      <c r="F275" s="11" t="s">
        <v>2</v>
      </c>
      <c r="G275" s="12"/>
      <c r="H275" s="11"/>
      <c r="I275" s="13" t="s">
        <v>146</v>
      </c>
      <c r="J275" s="13" t="s">
        <v>582</v>
      </c>
      <c r="K275" s="13"/>
      <c r="L275" s="27">
        <f>COUNTIF(C$6:C275,C275)</f>
        <v>1</v>
      </c>
      <c r="M275" s="27">
        <f t="shared" si="14"/>
        <v>1</v>
      </c>
      <c r="N275" s="27">
        <f t="shared" si="15"/>
        <v>15</v>
      </c>
      <c r="O275" s="27">
        <f>COUNTIF(L$6:L275,1)</f>
        <v>236</v>
      </c>
      <c r="P275" s="27">
        <f t="shared" si="19"/>
        <v>1</v>
      </c>
      <c r="Q275" s="7"/>
      <c r="R275" s="7" t="s">
        <v>583</v>
      </c>
    </row>
    <row r="276" spans="1:18" ht="13.5">
      <c r="A276" s="8"/>
      <c r="B276" s="8"/>
      <c r="C276" s="10" t="s">
        <v>584</v>
      </c>
      <c r="D276" s="11" t="s">
        <v>585</v>
      </c>
      <c r="E276" s="11" t="s">
        <v>586</v>
      </c>
      <c r="F276" s="11" t="s">
        <v>16</v>
      </c>
      <c r="G276" s="12" t="s">
        <v>587</v>
      </c>
      <c r="H276" s="11"/>
      <c r="I276" s="13" t="s">
        <v>146</v>
      </c>
      <c r="J276" s="13" t="s">
        <v>259</v>
      </c>
      <c r="K276" s="13"/>
      <c r="L276" s="27">
        <f>COUNTIF(C$6:C276,C276)</f>
        <v>1</v>
      </c>
      <c r="M276" s="27">
        <f t="shared" si="14"/>
        <v>1</v>
      </c>
      <c r="N276" s="27">
        <f t="shared" si="15"/>
        <v>28</v>
      </c>
      <c r="O276" s="27">
        <f>COUNTIF(L$6:L276,1)</f>
        <v>237</v>
      </c>
      <c r="P276" s="27">
        <f t="shared" si="19"/>
        <v>1</v>
      </c>
      <c r="Q276" s="7"/>
      <c r="R276" s="7" t="s">
        <v>588</v>
      </c>
    </row>
    <row r="277" spans="1:18" ht="13.5">
      <c r="A277" s="8"/>
      <c r="B277" s="8"/>
      <c r="C277" s="10"/>
      <c r="D277" s="11"/>
      <c r="E277" s="11"/>
      <c r="F277" s="11"/>
      <c r="G277" s="12"/>
      <c r="H277" s="11"/>
      <c r="I277" s="13"/>
      <c r="J277" s="13"/>
      <c r="K277" s="13"/>
      <c r="L277" s="27">
        <f>COUNTIF(C$6:C277,C277)</f>
        <v>0</v>
      </c>
      <c r="M277" s="27">
        <f t="shared" si="14"/>
        <v>0</v>
      </c>
      <c r="N277" s="27">
        <f t="shared" si="15"/>
        <v>0</v>
      </c>
      <c r="O277" s="27">
        <f>COUNTIF(L$6:L277,1)</f>
        <v>237</v>
      </c>
      <c r="P277" s="27">
        <f t="shared" si="19"/>
        <v>1</v>
      </c>
      <c r="Q277" s="7"/>
      <c r="R277" s="7"/>
    </row>
    <row r="278" spans="1:18" ht="13.5">
      <c r="A278" s="8"/>
      <c r="B278" s="16" t="s">
        <v>589</v>
      </c>
      <c r="C278" s="10"/>
      <c r="D278" s="11"/>
      <c r="E278" s="11"/>
      <c r="F278" s="11"/>
      <c r="G278" s="12"/>
      <c r="H278" s="11"/>
      <c r="I278" s="13"/>
      <c r="J278" s="13"/>
      <c r="K278" s="13"/>
      <c r="L278" s="27">
        <f>COUNTIF(C$6:C278,C278)</f>
        <v>0</v>
      </c>
      <c r="M278" s="27">
        <f t="shared" si="14"/>
        <v>0</v>
      </c>
      <c r="N278" s="27">
        <f t="shared" si="15"/>
        <v>0</v>
      </c>
      <c r="O278" s="27">
        <f>COUNTIF(L$6:L278,1)</f>
        <v>237</v>
      </c>
      <c r="P278" s="27">
        <f t="shared" si="19"/>
        <v>1</v>
      </c>
      <c r="Q278" s="7"/>
      <c r="R278" s="7"/>
    </row>
    <row r="279" spans="1:18" ht="13.5">
      <c r="A279" s="8"/>
      <c r="B279" s="17"/>
      <c r="C279" s="10"/>
      <c r="D279" s="11"/>
      <c r="E279" s="11"/>
      <c r="F279" s="11"/>
      <c r="G279" s="12"/>
      <c r="H279" s="11"/>
      <c r="I279" s="13"/>
      <c r="J279" s="13"/>
      <c r="K279" s="13"/>
      <c r="L279" s="27">
        <f>COUNTIF(C$6:C279,C279)</f>
        <v>0</v>
      </c>
      <c r="M279" s="27">
        <f t="shared" si="14"/>
        <v>0</v>
      </c>
      <c r="N279" s="27">
        <f t="shared" si="15"/>
        <v>0</v>
      </c>
      <c r="O279" s="27">
        <f>COUNTIF(L$6:L279,1)</f>
        <v>237</v>
      </c>
      <c r="P279" s="27">
        <f t="shared" si="19"/>
        <v>1</v>
      </c>
      <c r="Q279" s="7"/>
      <c r="R279" s="7"/>
    </row>
    <row r="280" spans="1:18" ht="13.5">
      <c r="A280" s="8"/>
      <c r="B280" s="16" t="s">
        <v>590</v>
      </c>
      <c r="C280" s="10" t="s">
        <v>876</v>
      </c>
      <c r="D280" s="11" t="s">
        <v>877</v>
      </c>
      <c r="E280" s="11" t="s">
        <v>878</v>
      </c>
      <c r="F280" s="11" t="s">
        <v>741</v>
      </c>
      <c r="G280" s="12" t="s">
        <v>879</v>
      </c>
      <c r="H280" s="12" t="s">
        <v>879</v>
      </c>
      <c r="I280" s="13" t="s">
        <v>880</v>
      </c>
      <c r="J280" s="13" t="s">
        <v>881</v>
      </c>
      <c r="K280" s="13"/>
      <c r="L280" s="27">
        <f>COUNTIF(C$6:C280,C280)</f>
        <v>1</v>
      </c>
      <c r="M280" s="27">
        <f t="shared" si="14"/>
        <v>1</v>
      </c>
      <c r="N280" s="27">
        <f t="shared" si="15"/>
        <v>188</v>
      </c>
      <c r="O280" s="27">
        <f>COUNTIF(L$6:L280,1)</f>
        <v>238</v>
      </c>
      <c r="P280" s="27">
        <f t="shared" si="19"/>
        <v>1</v>
      </c>
      <c r="Q280" s="7"/>
      <c r="R280" s="7"/>
    </row>
    <row r="281" spans="1:18" ht="13.5">
      <c r="A281" s="8"/>
      <c r="B281" s="17"/>
      <c r="C281" s="10"/>
      <c r="D281" s="11"/>
      <c r="E281" s="11"/>
      <c r="F281" s="11"/>
      <c r="G281" s="12"/>
      <c r="H281" s="11"/>
      <c r="I281" s="13"/>
      <c r="J281" s="13"/>
      <c r="K281" s="13"/>
      <c r="L281" s="27">
        <f>COUNTIF(C$6:C281,C281)</f>
        <v>0</v>
      </c>
      <c r="M281" s="27">
        <f t="shared" si="14"/>
        <v>0</v>
      </c>
      <c r="N281" s="27">
        <f t="shared" si="15"/>
        <v>0</v>
      </c>
      <c r="O281" s="27">
        <f>COUNTIF(L$6:L281,1)</f>
        <v>238</v>
      </c>
      <c r="P281" s="27">
        <f t="shared" si="19"/>
        <v>1</v>
      </c>
      <c r="Q281" s="7"/>
      <c r="R281" s="7"/>
    </row>
    <row r="282" spans="1:18" ht="13.5">
      <c r="A282" s="8"/>
      <c r="B282" s="8" t="s">
        <v>591</v>
      </c>
      <c r="C282" s="10" t="s">
        <v>592</v>
      </c>
      <c r="D282" s="11" t="s">
        <v>593</v>
      </c>
      <c r="E282" s="11" t="s">
        <v>594</v>
      </c>
      <c r="F282" s="11" t="s">
        <v>16</v>
      </c>
      <c r="G282" s="12" t="s">
        <v>129</v>
      </c>
      <c r="H282" s="11"/>
      <c r="I282" s="13" t="s">
        <v>18</v>
      </c>
      <c r="J282" s="13" t="s">
        <v>595</v>
      </c>
      <c r="K282" s="13"/>
      <c r="L282" s="27">
        <f>COUNTIF(C$6:C282,C282)</f>
        <v>1</v>
      </c>
      <c r="M282" s="27">
        <f t="shared" si="14"/>
        <v>1</v>
      </c>
      <c r="N282" s="27">
        <f t="shared" si="15"/>
        <v>112</v>
      </c>
      <c r="O282" s="27">
        <f>COUNTIF(L$6:L282,1)</f>
        <v>239</v>
      </c>
      <c r="P282" s="27">
        <f t="shared" si="19"/>
        <v>1</v>
      </c>
      <c r="Q282" s="7"/>
      <c r="R282" s="7" t="s">
        <v>596</v>
      </c>
    </row>
    <row r="283" spans="1:18" ht="13.5">
      <c r="A283" s="8"/>
      <c r="B283" s="8"/>
      <c r="C283" s="10" t="s">
        <v>597</v>
      </c>
      <c r="D283" s="11" t="s">
        <v>598</v>
      </c>
      <c r="E283" s="11" t="s">
        <v>599</v>
      </c>
      <c r="F283" s="11"/>
      <c r="G283" s="12"/>
      <c r="H283" s="11"/>
      <c r="I283" s="13" t="s">
        <v>130</v>
      </c>
      <c r="J283" s="13" t="s">
        <v>359</v>
      </c>
      <c r="K283" s="13"/>
      <c r="L283" s="27">
        <f>COUNTIF(C$6:C283,C283)</f>
        <v>1</v>
      </c>
      <c r="M283" s="27">
        <f t="shared" si="14"/>
        <v>1</v>
      </c>
      <c r="N283" s="27">
        <f t="shared" si="15"/>
        <v>152</v>
      </c>
      <c r="O283" s="27">
        <f>COUNTIF(L$6:L283,1)</f>
        <v>240</v>
      </c>
      <c r="P283" s="27">
        <f t="shared" si="19"/>
        <v>1</v>
      </c>
      <c r="Q283" s="7"/>
      <c r="R283" s="7"/>
    </row>
    <row r="284" spans="1:18" ht="13.5">
      <c r="A284" s="8"/>
      <c r="B284" s="8"/>
      <c r="C284" s="10" t="s">
        <v>600</v>
      </c>
      <c r="D284" s="11" t="s">
        <v>598</v>
      </c>
      <c r="E284" s="11" t="s">
        <v>601</v>
      </c>
      <c r="F284" s="11"/>
      <c r="G284" s="12"/>
      <c r="H284" s="11"/>
      <c r="I284" s="13" t="s">
        <v>130</v>
      </c>
      <c r="J284" s="13" t="s">
        <v>359</v>
      </c>
      <c r="K284" s="13"/>
      <c r="L284" s="27">
        <f>COUNTIF(C$6:C284,C284)</f>
        <v>1</v>
      </c>
      <c r="M284" s="27">
        <f t="shared" si="14"/>
        <v>1</v>
      </c>
      <c r="N284" s="27">
        <f t="shared" si="15"/>
        <v>155</v>
      </c>
      <c r="O284" s="27">
        <f>COUNTIF(L$6:L284,1)</f>
        <v>241</v>
      </c>
      <c r="P284" s="27">
        <f t="shared" si="19"/>
        <v>1</v>
      </c>
      <c r="Q284" s="7"/>
      <c r="R284" s="7"/>
    </row>
    <row r="285" spans="1:18" ht="13.5">
      <c r="A285" s="8"/>
      <c r="B285" s="8"/>
      <c r="C285" s="10" t="s">
        <v>602</v>
      </c>
      <c r="D285" s="11" t="s">
        <v>603</v>
      </c>
      <c r="E285" s="11" t="s">
        <v>604</v>
      </c>
      <c r="F285" s="11" t="s">
        <v>16</v>
      </c>
      <c r="G285" s="12" t="s">
        <v>129</v>
      </c>
      <c r="H285" s="11"/>
      <c r="I285" s="13" t="s">
        <v>41</v>
      </c>
      <c r="J285" s="13" t="s">
        <v>605</v>
      </c>
      <c r="K285" s="13"/>
      <c r="L285" s="27">
        <f>COUNTIF(C$6:C285,C285)</f>
        <v>1</v>
      </c>
      <c r="M285" s="27">
        <f t="shared" si="14"/>
        <v>1</v>
      </c>
      <c r="N285" s="27">
        <f t="shared" si="15"/>
        <v>81</v>
      </c>
      <c r="O285" s="27">
        <f>COUNTIF(L$6:L285,1)</f>
        <v>242</v>
      </c>
      <c r="P285" s="27">
        <f t="shared" si="19"/>
        <v>1</v>
      </c>
      <c r="Q285" s="7"/>
      <c r="R285" s="7" t="s">
        <v>606</v>
      </c>
    </row>
    <row r="286" spans="1:18" ht="13.5">
      <c r="A286" s="8"/>
      <c r="B286" s="8"/>
      <c r="C286" s="10" t="s">
        <v>607</v>
      </c>
      <c r="D286" s="11" t="s">
        <v>608</v>
      </c>
      <c r="E286" s="11" t="s">
        <v>609</v>
      </c>
      <c r="F286" s="11" t="s">
        <v>250</v>
      </c>
      <c r="G286" s="12" t="s">
        <v>129</v>
      </c>
      <c r="H286" s="11"/>
      <c r="I286" s="13" t="s">
        <v>41</v>
      </c>
      <c r="J286" s="13" t="s">
        <v>595</v>
      </c>
      <c r="K286" s="13"/>
      <c r="L286" s="27">
        <f>COUNTIF(C$6:C286,C286)</f>
        <v>1</v>
      </c>
      <c r="M286" s="27">
        <f t="shared" si="14"/>
        <v>1</v>
      </c>
      <c r="N286" s="27">
        <f t="shared" si="15"/>
        <v>113</v>
      </c>
      <c r="O286" s="27">
        <f>COUNTIF(L$6:L286,1)</f>
        <v>243</v>
      </c>
      <c r="P286" s="27">
        <f t="shared" si="19"/>
        <v>1</v>
      </c>
      <c r="Q286" s="7"/>
      <c r="R286" s="7" t="s">
        <v>610</v>
      </c>
    </row>
    <row r="287" spans="1:18" ht="13.5">
      <c r="A287" s="8"/>
      <c r="B287" s="8"/>
      <c r="C287" s="10" t="s">
        <v>611</v>
      </c>
      <c r="D287" s="11" t="s">
        <v>612</v>
      </c>
      <c r="E287" s="11" t="s">
        <v>613</v>
      </c>
      <c r="F287" s="11"/>
      <c r="G287" s="12"/>
      <c r="H287" s="11"/>
      <c r="I287" s="13" t="s">
        <v>130</v>
      </c>
      <c r="J287" s="13" t="s">
        <v>359</v>
      </c>
      <c r="K287" s="13"/>
      <c r="L287" s="27">
        <f>COUNTIF(C$6:C287,C287)</f>
        <v>1</v>
      </c>
      <c r="M287" s="27">
        <f t="shared" si="14"/>
        <v>1</v>
      </c>
      <c r="N287" s="27">
        <f t="shared" si="15"/>
        <v>153</v>
      </c>
      <c r="O287" s="27">
        <f>COUNTIF(L$6:L287,1)</f>
        <v>244</v>
      </c>
      <c r="P287" s="27">
        <f t="shared" si="19"/>
        <v>1</v>
      </c>
      <c r="Q287" s="7"/>
      <c r="R287" s="7"/>
    </row>
    <row r="288" spans="1:18" ht="13.5">
      <c r="A288" s="8"/>
      <c r="B288" s="8"/>
      <c r="C288" s="10" t="s">
        <v>614</v>
      </c>
      <c r="D288" s="11" t="s">
        <v>612</v>
      </c>
      <c r="E288" s="11" t="s">
        <v>615</v>
      </c>
      <c r="F288" s="11"/>
      <c r="G288" s="12"/>
      <c r="H288" s="11"/>
      <c r="I288" s="13" t="s">
        <v>130</v>
      </c>
      <c r="J288" s="13" t="s">
        <v>359</v>
      </c>
      <c r="K288" s="13"/>
      <c r="L288" s="27">
        <f>COUNTIF(C$6:C288,C288)</f>
        <v>1</v>
      </c>
      <c r="M288" s="27">
        <f aca="true" t="shared" si="20" ref="M288:M348">IF(J288&gt;0,1,0)</f>
        <v>1</v>
      </c>
      <c r="N288" s="27">
        <f aca="true" t="shared" si="21" ref="N288:N348">VALUE(C288)</f>
        <v>154</v>
      </c>
      <c r="O288" s="27">
        <f>COUNTIF(L$6:L288,1)</f>
        <v>245</v>
      </c>
      <c r="P288" s="27">
        <f t="shared" si="19"/>
        <v>1</v>
      </c>
      <c r="Q288" s="7"/>
      <c r="R288" s="7"/>
    </row>
    <row r="289" spans="1:18" ht="13.5">
      <c r="A289" s="8"/>
      <c r="B289" s="8"/>
      <c r="C289" s="10" t="s">
        <v>616</v>
      </c>
      <c r="D289" s="11" t="s">
        <v>617</v>
      </c>
      <c r="E289" s="11" t="s">
        <v>618</v>
      </c>
      <c r="F289" s="11" t="s">
        <v>2</v>
      </c>
      <c r="G289" s="12"/>
      <c r="H289" s="11"/>
      <c r="I289" s="13" t="s">
        <v>146</v>
      </c>
      <c r="J289" s="13" t="s">
        <v>259</v>
      </c>
      <c r="K289" s="13"/>
      <c r="L289" s="27">
        <f>COUNTIF(C$6:C289,C289)</f>
        <v>1</v>
      </c>
      <c r="M289" s="27">
        <f t="shared" si="20"/>
        <v>1</v>
      </c>
      <c r="N289" s="27">
        <f t="shared" si="21"/>
        <v>31</v>
      </c>
      <c r="O289" s="27">
        <f>COUNTIF(L$6:L289,1)</f>
        <v>246</v>
      </c>
      <c r="P289" s="27">
        <f t="shared" si="19"/>
        <v>1</v>
      </c>
      <c r="Q289" s="7"/>
      <c r="R289" s="7" t="s">
        <v>619</v>
      </c>
    </row>
    <row r="290" spans="1:18" ht="13.5">
      <c r="A290" s="14"/>
      <c r="B290" s="17"/>
      <c r="C290" s="10"/>
      <c r="D290" s="11"/>
      <c r="E290" s="11"/>
      <c r="F290" s="11"/>
      <c r="G290" s="12"/>
      <c r="H290" s="11"/>
      <c r="I290" s="13"/>
      <c r="J290" s="13"/>
      <c r="K290" s="13"/>
      <c r="L290" s="27">
        <f>COUNTIF(C$6:C290,C290)</f>
        <v>0</v>
      </c>
      <c r="M290" s="27">
        <f t="shared" si="20"/>
        <v>0</v>
      </c>
      <c r="N290" s="27">
        <f t="shared" si="21"/>
        <v>0</v>
      </c>
      <c r="O290" s="27">
        <f>COUNTIF(L$6:L290,1)</f>
        <v>246</v>
      </c>
      <c r="P290" s="27">
        <f t="shared" si="19"/>
        <v>1</v>
      </c>
      <c r="Q290" s="7"/>
      <c r="R290" s="7"/>
    </row>
    <row r="291" spans="1:18" ht="13.5">
      <c r="A291" s="8" t="s">
        <v>620</v>
      </c>
      <c r="B291" s="21"/>
      <c r="C291" s="22"/>
      <c r="D291" s="21"/>
      <c r="E291" s="21"/>
      <c r="F291" s="21"/>
      <c r="G291" s="21"/>
      <c r="H291" s="21"/>
      <c r="I291" s="21"/>
      <c r="J291" s="9"/>
      <c r="K291" s="9"/>
      <c r="L291" s="27">
        <f>COUNTIF(C$6:C291,C291)</f>
        <v>0</v>
      </c>
      <c r="M291" s="27">
        <f t="shared" si="20"/>
        <v>0</v>
      </c>
      <c r="N291" s="27">
        <f t="shared" si="21"/>
        <v>0</v>
      </c>
      <c r="O291" s="27">
        <f>COUNTIF(L$6:L291,1)</f>
        <v>246</v>
      </c>
      <c r="P291" s="27">
        <f t="shared" si="19"/>
        <v>1</v>
      </c>
      <c r="Q291" s="7"/>
      <c r="R291" s="7"/>
    </row>
    <row r="292" spans="1:18" ht="13.5">
      <c r="A292" s="8"/>
      <c r="B292" s="16" t="s">
        <v>621</v>
      </c>
      <c r="C292" s="10" t="s">
        <v>622</v>
      </c>
      <c r="D292" s="11" t="s">
        <v>623</v>
      </c>
      <c r="E292" s="11" t="s">
        <v>624</v>
      </c>
      <c r="F292" s="11" t="s">
        <v>16</v>
      </c>
      <c r="G292" s="12" t="s">
        <v>163</v>
      </c>
      <c r="H292" s="11"/>
      <c r="I292" s="13" t="s">
        <v>625</v>
      </c>
      <c r="J292" s="13" t="s">
        <v>626</v>
      </c>
      <c r="K292" s="13"/>
      <c r="L292" s="27">
        <f>COUNTIF(C$6:C292,C292)</f>
        <v>1</v>
      </c>
      <c r="M292" s="27">
        <f t="shared" si="20"/>
        <v>1</v>
      </c>
      <c r="N292" s="27">
        <f t="shared" si="21"/>
        <v>56</v>
      </c>
      <c r="O292" s="27">
        <f>COUNTIF(L$6:L292,1)</f>
        <v>247</v>
      </c>
      <c r="P292" s="27">
        <f t="shared" si="19"/>
        <v>1</v>
      </c>
      <c r="Q292" s="7"/>
      <c r="R292" s="7" t="s">
        <v>627</v>
      </c>
    </row>
    <row r="293" spans="1:18" ht="13.5">
      <c r="A293" s="8"/>
      <c r="B293" s="20"/>
      <c r="C293" s="10" t="s">
        <v>628</v>
      </c>
      <c r="D293" s="11" t="s">
        <v>629</v>
      </c>
      <c r="E293" s="11" t="s">
        <v>630</v>
      </c>
      <c r="F293" s="11" t="s">
        <v>2</v>
      </c>
      <c r="G293" s="12"/>
      <c r="H293" s="11"/>
      <c r="I293" s="13" t="s">
        <v>108</v>
      </c>
      <c r="J293" s="13" t="s">
        <v>190</v>
      </c>
      <c r="K293" s="13"/>
      <c r="L293" s="27">
        <f>COUNTIF(C$6:C293,C293)</f>
        <v>1</v>
      </c>
      <c r="M293" s="27">
        <f t="shared" si="20"/>
        <v>1</v>
      </c>
      <c r="N293" s="27">
        <f t="shared" si="21"/>
        <v>95</v>
      </c>
      <c r="O293" s="27">
        <f>COUNTIF(L$6:L293,1)</f>
        <v>248</v>
      </c>
      <c r="P293" s="27">
        <f t="shared" si="19"/>
        <v>1</v>
      </c>
      <c r="Q293" s="7"/>
      <c r="R293" s="7" t="s">
        <v>631</v>
      </c>
    </row>
    <row r="294" spans="1:18" ht="13.5">
      <c r="A294" s="8"/>
      <c r="B294" s="20"/>
      <c r="C294" s="10" t="s">
        <v>632</v>
      </c>
      <c r="D294" s="11" t="s">
        <v>633</v>
      </c>
      <c r="E294" s="11" t="s">
        <v>634</v>
      </c>
      <c r="F294" s="11" t="s">
        <v>16</v>
      </c>
      <c r="G294" s="12"/>
      <c r="H294" s="11"/>
      <c r="I294" s="13" t="s">
        <v>635</v>
      </c>
      <c r="J294" s="13" t="s">
        <v>636</v>
      </c>
      <c r="K294" s="13"/>
      <c r="L294" s="27">
        <f>COUNTIF(C$6:C294,C294)</f>
        <v>1</v>
      </c>
      <c r="M294" s="27">
        <f t="shared" si="20"/>
        <v>1</v>
      </c>
      <c r="N294" s="27">
        <f t="shared" si="21"/>
        <v>117</v>
      </c>
      <c r="O294" s="27">
        <f>COUNTIF(L$6:L294,1)</f>
        <v>249</v>
      </c>
      <c r="P294" s="27">
        <f t="shared" si="19"/>
        <v>1</v>
      </c>
      <c r="Q294" s="7"/>
      <c r="R294" s="7" t="s">
        <v>637</v>
      </c>
    </row>
    <row r="295" spans="1:18" ht="13.5">
      <c r="A295" s="8"/>
      <c r="B295" s="20"/>
      <c r="C295" s="10" t="s">
        <v>1034</v>
      </c>
      <c r="D295" s="11"/>
      <c r="E295" s="11" t="s">
        <v>1036</v>
      </c>
      <c r="F295" s="11"/>
      <c r="G295" s="12"/>
      <c r="H295" s="11"/>
      <c r="I295" s="13" t="s">
        <v>41</v>
      </c>
      <c r="J295" s="13" t="s">
        <v>1035</v>
      </c>
      <c r="K295" s="13"/>
      <c r="L295" s="27">
        <f>COUNTIF(C$6:C295,C295)</f>
        <v>1</v>
      </c>
      <c r="M295" s="27">
        <f t="shared" si="20"/>
        <v>1</v>
      </c>
      <c r="N295" s="27">
        <f t="shared" si="21"/>
        <v>230</v>
      </c>
      <c r="O295" s="27">
        <f>COUNTIF(L$6:L295,1)</f>
        <v>250</v>
      </c>
      <c r="P295" s="27">
        <f t="shared" si="19"/>
        <v>1</v>
      </c>
      <c r="Q295" s="7"/>
      <c r="R295" s="7"/>
    </row>
    <row r="296" spans="1:18" ht="13.5">
      <c r="A296" s="8"/>
      <c r="B296" s="17"/>
      <c r="C296" s="10"/>
      <c r="D296" s="11"/>
      <c r="E296" s="11"/>
      <c r="F296" s="11"/>
      <c r="G296" s="12"/>
      <c r="H296" s="11"/>
      <c r="I296" s="13"/>
      <c r="J296" s="13"/>
      <c r="K296" s="13"/>
      <c r="L296" s="27">
        <f>COUNTIF(C$6:C296,C296)</f>
        <v>0</v>
      </c>
      <c r="M296" s="27">
        <f t="shared" si="20"/>
        <v>0</v>
      </c>
      <c r="N296" s="27">
        <f t="shared" si="21"/>
        <v>0</v>
      </c>
      <c r="O296" s="27">
        <f>COUNTIF(L$6:L296,1)</f>
        <v>250</v>
      </c>
      <c r="P296" s="27">
        <f t="shared" si="19"/>
        <v>1</v>
      </c>
      <c r="Q296" s="7"/>
      <c r="R296" s="7"/>
    </row>
    <row r="297" spans="1:18" ht="13.5">
      <c r="A297" s="8"/>
      <c r="B297" s="16" t="s">
        <v>638</v>
      </c>
      <c r="C297" s="10" t="s">
        <v>639</v>
      </c>
      <c r="D297" s="11" t="s">
        <v>640</v>
      </c>
      <c r="E297" s="11" t="s">
        <v>641</v>
      </c>
      <c r="F297" s="11" t="s">
        <v>2</v>
      </c>
      <c r="G297" s="12"/>
      <c r="H297" s="11"/>
      <c r="I297" s="13" t="s">
        <v>146</v>
      </c>
      <c r="J297" s="13" t="s">
        <v>259</v>
      </c>
      <c r="K297" s="13"/>
      <c r="L297" s="27">
        <f>COUNTIF(C$6:C297,C297)</f>
        <v>1</v>
      </c>
      <c r="M297" s="27">
        <f t="shared" si="20"/>
        <v>1</v>
      </c>
      <c r="N297" s="27">
        <f t="shared" si="21"/>
        <v>29</v>
      </c>
      <c r="O297" s="27">
        <f>COUNTIF(L$6:L297,1)</f>
        <v>251</v>
      </c>
      <c r="P297" s="27">
        <f t="shared" si="19"/>
        <v>1</v>
      </c>
      <c r="Q297" s="7"/>
      <c r="R297" s="7" t="s">
        <v>642</v>
      </c>
    </row>
    <row r="298" spans="1:18" ht="13.5">
      <c r="A298" s="8"/>
      <c r="B298" s="20"/>
      <c r="C298" s="10" t="s">
        <v>643</v>
      </c>
      <c r="D298" s="11" t="s">
        <v>644</v>
      </c>
      <c r="E298" s="11" t="s">
        <v>645</v>
      </c>
      <c r="F298" s="11" t="s">
        <v>2</v>
      </c>
      <c r="G298" s="12" t="s">
        <v>646</v>
      </c>
      <c r="H298" s="11"/>
      <c r="I298" s="13" t="s">
        <v>146</v>
      </c>
      <c r="J298" s="13" t="s">
        <v>259</v>
      </c>
      <c r="K298" s="13"/>
      <c r="L298" s="27">
        <f>COUNTIF(C$6:C298,C298)</f>
        <v>1</v>
      </c>
      <c r="M298" s="27">
        <f t="shared" si="20"/>
        <v>1</v>
      </c>
      <c r="N298" s="27">
        <f t="shared" si="21"/>
        <v>30</v>
      </c>
      <c r="O298" s="27">
        <f>COUNTIF(L$6:L298,1)</f>
        <v>252</v>
      </c>
      <c r="P298" s="27">
        <f t="shared" si="19"/>
        <v>1</v>
      </c>
      <c r="Q298" s="7"/>
      <c r="R298" s="7" t="s">
        <v>647</v>
      </c>
    </row>
    <row r="299" spans="1:18" ht="13.5">
      <c r="A299" s="8"/>
      <c r="B299" s="17"/>
      <c r="C299" s="10" t="s">
        <v>981</v>
      </c>
      <c r="D299" s="11" t="s">
        <v>982</v>
      </c>
      <c r="E299" s="11" t="s">
        <v>983</v>
      </c>
      <c r="F299" s="11" t="s">
        <v>2</v>
      </c>
      <c r="G299" s="12" t="s">
        <v>646</v>
      </c>
      <c r="H299" s="11"/>
      <c r="I299" s="13" t="s">
        <v>108</v>
      </c>
      <c r="J299" s="13" t="s">
        <v>977</v>
      </c>
      <c r="K299" s="13"/>
      <c r="L299" s="27">
        <f>COUNTIF(C$6:C299,C299)</f>
        <v>1</v>
      </c>
      <c r="M299" s="27">
        <f t="shared" si="20"/>
        <v>1</v>
      </c>
      <c r="N299" s="27">
        <f t="shared" si="21"/>
        <v>219</v>
      </c>
      <c r="O299" s="27">
        <f>COUNTIF(L$6:L299,1)</f>
        <v>253</v>
      </c>
      <c r="P299" s="27">
        <f t="shared" si="19"/>
        <v>1</v>
      </c>
      <c r="Q299" s="7"/>
      <c r="R299" s="7"/>
    </row>
    <row r="300" spans="1:18" ht="13.5">
      <c r="A300" s="8"/>
      <c r="B300" s="16" t="s">
        <v>648</v>
      </c>
      <c r="C300" s="10"/>
      <c r="D300" s="11"/>
      <c r="E300" s="11"/>
      <c r="F300" s="11"/>
      <c r="G300" s="12"/>
      <c r="H300" s="11"/>
      <c r="I300" s="13"/>
      <c r="J300" s="13"/>
      <c r="K300" s="13"/>
      <c r="L300" s="27">
        <f>COUNTIF(C$6:C300,C300)</f>
        <v>0</v>
      </c>
      <c r="M300" s="27">
        <f t="shared" si="20"/>
        <v>0</v>
      </c>
      <c r="N300" s="27">
        <f t="shared" si="21"/>
        <v>0</v>
      </c>
      <c r="O300" s="27">
        <f>COUNTIF(L$6:L300,1)</f>
        <v>253</v>
      </c>
      <c r="P300" s="27">
        <f t="shared" si="19"/>
        <v>1</v>
      </c>
      <c r="Q300" s="7"/>
      <c r="R300" s="7"/>
    </row>
    <row r="301" spans="1:18" ht="13.5">
      <c r="A301" s="8"/>
      <c r="B301" s="17"/>
      <c r="C301" s="10"/>
      <c r="D301" s="11"/>
      <c r="E301" s="11"/>
      <c r="F301" s="11"/>
      <c r="G301" s="12"/>
      <c r="H301" s="11"/>
      <c r="I301" s="13"/>
      <c r="J301" s="13"/>
      <c r="K301" s="13"/>
      <c r="L301" s="27">
        <f>COUNTIF(C$6:C301,C301)</f>
        <v>0</v>
      </c>
      <c r="M301" s="27">
        <f t="shared" si="20"/>
        <v>0</v>
      </c>
      <c r="N301" s="27">
        <f t="shared" si="21"/>
        <v>0</v>
      </c>
      <c r="O301" s="27">
        <f>COUNTIF(L$6:L301,1)</f>
        <v>253</v>
      </c>
      <c r="P301" s="27">
        <f t="shared" si="19"/>
        <v>1</v>
      </c>
      <c r="Q301" s="7"/>
      <c r="R301" s="7"/>
    </row>
    <row r="302" spans="1:18" ht="13.5">
      <c r="A302" s="8"/>
      <c r="B302" s="16" t="s">
        <v>649</v>
      </c>
      <c r="C302" s="10" t="s">
        <v>650</v>
      </c>
      <c r="D302" s="11" t="s">
        <v>651</v>
      </c>
      <c r="E302" s="11" t="s">
        <v>652</v>
      </c>
      <c r="F302" s="11" t="s">
        <v>16</v>
      </c>
      <c r="G302" s="12" t="s">
        <v>129</v>
      </c>
      <c r="H302" s="11"/>
      <c r="I302" s="13" t="s">
        <v>108</v>
      </c>
      <c r="J302" s="13" t="s">
        <v>653</v>
      </c>
      <c r="K302" s="13"/>
      <c r="L302" s="27">
        <f>COUNTIF(C$6:C302,C302)</f>
        <v>1</v>
      </c>
      <c r="M302" s="27">
        <f t="shared" si="20"/>
        <v>1</v>
      </c>
      <c r="N302" s="27">
        <f t="shared" si="21"/>
        <v>94</v>
      </c>
      <c r="O302" s="27">
        <f>COUNTIF(L$6:L302,1)</f>
        <v>254</v>
      </c>
      <c r="P302" s="27">
        <f aca="true" t="shared" si="22" ref="P302:P333">COUNTIF($N$6:$N$348,O302)</f>
        <v>1</v>
      </c>
      <c r="Q302" s="7"/>
      <c r="R302" s="7" t="s">
        <v>654</v>
      </c>
    </row>
    <row r="303" spans="1:18" ht="13.5">
      <c r="A303" s="8"/>
      <c r="B303" s="20"/>
      <c r="C303" s="10" t="s">
        <v>655</v>
      </c>
      <c r="D303" s="11" t="s">
        <v>656</v>
      </c>
      <c r="E303" s="11" t="s">
        <v>657</v>
      </c>
      <c r="F303" s="11" t="s">
        <v>2</v>
      </c>
      <c r="G303" s="12" t="s">
        <v>658</v>
      </c>
      <c r="H303" s="11"/>
      <c r="I303" s="13" t="s">
        <v>108</v>
      </c>
      <c r="J303" s="13" t="s">
        <v>653</v>
      </c>
      <c r="K303" s="13"/>
      <c r="L303" s="27">
        <f>COUNTIF(C$6:C303,C303)</f>
        <v>1</v>
      </c>
      <c r="M303" s="27">
        <f t="shared" si="20"/>
        <v>1</v>
      </c>
      <c r="N303" s="27">
        <f t="shared" si="21"/>
        <v>93</v>
      </c>
      <c r="O303" s="27">
        <f>COUNTIF(L$6:L303,1)</f>
        <v>255</v>
      </c>
      <c r="P303" s="27">
        <f t="shared" si="22"/>
        <v>1</v>
      </c>
      <c r="Q303" s="7"/>
      <c r="R303" s="7" t="s">
        <v>659</v>
      </c>
    </row>
    <row r="304" spans="1:18" ht="13.5">
      <c r="A304" s="8"/>
      <c r="B304" s="20"/>
      <c r="C304" s="10" t="s">
        <v>660</v>
      </c>
      <c r="D304" s="11" t="s">
        <v>661</v>
      </c>
      <c r="E304" s="11" t="s">
        <v>662</v>
      </c>
      <c r="F304" s="11" t="s">
        <v>16</v>
      </c>
      <c r="G304" s="12" t="s">
        <v>646</v>
      </c>
      <c r="H304" s="11"/>
      <c r="I304" s="13" t="s">
        <v>130</v>
      </c>
      <c r="J304" s="13" t="s">
        <v>653</v>
      </c>
      <c r="K304" s="13"/>
      <c r="L304" s="27">
        <f>COUNTIF(C$6:C304,C304)</f>
        <v>1</v>
      </c>
      <c r="M304" s="27">
        <f t="shared" si="20"/>
        <v>1</v>
      </c>
      <c r="N304" s="27">
        <f t="shared" si="21"/>
        <v>92</v>
      </c>
      <c r="O304" s="27">
        <f>COUNTIF(L$6:L304,1)</f>
        <v>256</v>
      </c>
      <c r="P304" s="27">
        <f t="shared" si="22"/>
        <v>1</v>
      </c>
      <c r="Q304" s="7"/>
      <c r="R304" s="7" t="s">
        <v>663</v>
      </c>
    </row>
    <row r="305" spans="1:18" ht="13.5">
      <c r="A305" s="8"/>
      <c r="B305" s="17"/>
      <c r="C305" s="10"/>
      <c r="D305" s="11"/>
      <c r="E305" s="11"/>
      <c r="F305" s="11"/>
      <c r="G305" s="12"/>
      <c r="H305" s="11"/>
      <c r="I305" s="13"/>
      <c r="J305" s="13"/>
      <c r="K305" s="13"/>
      <c r="L305" s="27">
        <f>COUNTIF(C$6:C305,C305)</f>
        <v>0</v>
      </c>
      <c r="M305" s="27">
        <f t="shared" si="20"/>
        <v>0</v>
      </c>
      <c r="N305" s="27">
        <f t="shared" si="21"/>
        <v>0</v>
      </c>
      <c r="O305" s="27">
        <f>COUNTIF(L$6:L305,1)</f>
        <v>256</v>
      </c>
      <c r="P305" s="27">
        <f t="shared" si="22"/>
        <v>1</v>
      </c>
      <c r="Q305" s="7"/>
      <c r="R305" s="7"/>
    </row>
    <row r="306" spans="1:18" ht="13.5">
      <c r="A306" s="8"/>
      <c r="B306" s="16" t="s">
        <v>664</v>
      </c>
      <c r="C306" s="10"/>
      <c r="D306" s="11"/>
      <c r="E306" s="11"/>
      <c r="F306" s="11"/>
      <c r="G306" s="12"/>
      <c r="H306" s="11"/>
      <c r="I306" s="13"/>
      <c r="J306" s="13"/>
      <c r="K306" s="13"/>
      <c r="L306" s="27">
        <f>COUNTIF(C$6:C306,C306)</f>
        <v>0</v>
      </c>
      <c r="M306" s="27">
        <f t="shared" si="20"/>
        <v>0</v>
      </c>
      <c r="N306" s="27">
        <f t="shared" si="21"/>
        <v>0</v>
      </c>
      <c r="O306" s="27">
        <f>COUNTIF(L$6:L306,1)</f>
        <v>256</v>
      </c>
      <c r="P306" s="27">
        <f t="shared" si="22"/>
        <v>1</v>
      </c>
      <c r="Q306" s="7"/>
      <c r="R306" s="7"/>
    </row>
    <row r="307" spans="1:18" ht="13.5">
      <c r="A307" s="14"/>
      <c r="B307" s="17"/>
      <c r="C307" s="10"/>
      <c r="D307" s="11"/>
      <c r="E307" s="11"/>
      <c r="F307" s="11"/>
      <c r="G307" s="12"/>
      <c r="H307" s="11"/>
      <c r="I307" s="13"/>
      <c r="J307" s="13"/>
      <c r="K307" s="13"/>
      <c r="L307" s="27">
        <f>COUNTIF(C$6:C307,C307)</f>
        <v>0</v>
      </c>
      <c r="M307" s="27">
        <f t="shared" si="20"/>
        <v>0</v>
      </c>
      <c r="N307" s="27">
        <f t="shared" si="21"/>
        <v>0</v>
      </c>
      <c r="O307" s="27">
        <f>COUNTIF(L$6:L307,1)</f>
        <v>256</v>
      </c>
      <c r="P307" s="27">
        <f t="shared" si="22"/>
        <v>1</v>
      </c>
      <c r="Q307" s="7"/>
      <c r="R307" s="7"/>
    </row>
    <row r="308" spans="1:18" ht="13.5">
      <c r="A308" s="3" t="s">
        <v>665</v>
      </c>
      <c r="B308" s="21"/>
      <c r="C308" s="22"/>
      <c r="D308" s="21"/>
      <c r="E308" s="21"/>
      <c r="F308" s="21"/>
      <c r="G308" s="21"/>
      <c r="H308" s="21"/>
      <c r="I308" s="21"/>
      <c r="J308" s="9"/>
      <c r="K308" s="9"/>
      <c r="L308" s="27">
        <f>COUNTIF(C$6:C308,C308)</f>
        <v>0</v>
      </c>
      <c r="M308" s="27">
        <f t="shared" si="20"/>
        <v>0</v>
      </c>
      <c r="N308" s="27">
        <f t="shared" si="21"/>
        <v>0</v>
      </c>
      <c r="O308" s="27">
        <f>COUNTIF(L$6:L308,1)</f>
        <v>256</v>
      </c>
      <c r="P308" s="27">
        <f t="shared" si="22"/>
        <v>1</v>
      </c>
      <c r="Q308" s="7"/>
      <c r="R308" s="7"/>
    </row>
    <row r="309" spans="1:18" ht="13.5">
      <c r="A309" s="8"/>
      <c r="B309" s="16" t="s">
        <v>666</v>
      </c>
      <c r="C309" s="10"/>
      <c r="D309" s="11"/>
      <c r="E309" s="11"/>
      <c r="F309" s="11"/>
      <c r="G309" s="12"/>
      <c r="H309" s="11"/>
      <c r="I309" s="13"/>
      <c r="J309" s="13"/>
      <c r="K309" s="13"/>
      <c r="L309" s="27">
        <f>COUNTIF(C$6:C309,C309)</f>
        <v>0</v>
      </c>
      <c r="M309" s="27">
        <f t="shared" si="20"/>
        <v>0</v>
      </c>
      <c r="N309" s="27">
        <f t="shared" si="21"/>
        <v>0</v>
      </c>
      <c r="O309" s="27">
        <f>COUNTIF(L$6:L309,1)</f>
        <v>256</v>
      </c>
      <c r="P309" s="27">
        <f t="shared" si="22"/>
        <v>1</v>
      </c>
      <c r="Q309" s="7"/>
      <c r="R309" s="7"/>
    </row>
    <row r="310" spans="1:18" ht="13.5">
      <c r="A310" s="8"/>
      <c r="B310" s="17"/>
      <c r="C310" s="10"/>
      <c r="D310" s="11"/>
      <c r="E310" s="11"/>
      <c r="F310" s="11"/>
      <c r="G310" s="12"/>
      <c r="H310" s="11"/>
      <c r="I310" s="13"/>
      <c r="J310" s="13"/>
      <c r="K310" s="13"/>
      <c r="L310" s="27">
        <f>COUNTIF(C$6:C310,C310)</f>
        <v>0</v>
      </c>
      <c r="M310" s="27">
        <f t="shared" si="20"/>
        <v>0</v>
      </c>
      <c r="N310" s="27">
        <f t="shared" si="21"/>
        <v>0</v>
      </c>
      <c r="O310" s="27">
        <f>COUNTIF(L$6:L310,1)</f>
        <v>256</v>
      </c>
      <c r="P310" s="27">
        <f t="shared" si="22"/>
        <v>1</v>
      </c>
      <c r="Q310" s="7"/>
      <c r="R310" s="7"/>
    </row>
    <row r="311" spans="1:18" ht="13.5">
      <c r="A311" s="8"/>
      <c r="B311" s="16" t="s">
        <v>667</v>
      </c>
      <c r="C311" s="10" t="s">
        <v>1075</v>
      </c>
      <c r="D311" s="11" t="s">
        <v>1081</v>
      </c>
      <c r="E311" s="11" t="s">
        <v>1082</v>
      </c>
      <c r="F311" s="11" t="s">
        <v>741</v>
      </c>
      <c r="G311" s="12" t="s">
        <v>1083</v>
      </c>
      <c r="H311" s="11"/>
      <c r="I311" s="13" t="s">
        <v>812</v>
      </c>
      <c r="J311" s="13" t="s">
        <v>1084</v>
      </c>
      <c r="K311" s="13"/>
      <c r="L311" s="27">
        <f>COUNTIF(C$6:C311,C311)</f>
        <v>1</v>
      </c>
      <c r="M311" s="27">
        <f t="shared" si="20"/>
        <v>1</v>
      </c>
      <c r="N311" s="27">
        <f t="shared" si="21"/>
        <v>247</v>
      </c>
      <c r="O311" s="27">
        <f>COUNTIF(L$6:L311,1)</f>
        <v>257</v>
      </c>
      <c r="P311" s="27">
        <f t="shared" si="22"/>
        <v>1</v>
      </c>
      <c r="Q311" s="7"/>
      <c r="R311" s="7"/>
    </row>
    <row r="312" spans="1:18" ht="13.5">
      <c r="A312" s="8"/>
      <c r="B312" s="17"/>
      <c r="C312" s="10"/>
      <c r="D312" s="11"/>
      <c r="E312" s="11"/>
      <c r="F312" s="11"/>
      <c r="G312" s="12"/>
      <c r="H312" s="11"/>
      <c r="I312" s="13"/>
      <c r="J312" s="13"/>
      <c r="K312" s="13"/>
      <c r="L312" s="27">
        <f>COUNTIF(C$6:C312,C312)</f>
        <v>0</v>
      </c>
      <c r="M312" s="27">
        <f t="shared" si="20"/>
        <v>0</v>
      </c>
      <c r="N312" s="27">
        <f t="shared" si="21"/>
        <v>0</v>
      </c>
      <c r="O312" s="27">
        <f>COUNTIF(L$6:L312,1)</f>
        <v>257</v>
      </c>
      <c r="P312" s="27">
        <f t="shared" si="22"/>
        <v>1</v>
      </c>
      <c r="Q312" s="7"/>
      <c r="R312" s="7"/>
    </row>
    <row r="313" spans="1:18" ht="13.5">
      <c r="A313" s="8"/>
      <c r="B313" s="16" t="s">
        <v>668</v>
      </c>
      <c r="C313" s="10" t="s">
        <v>669</v>
      </c>
      <c r="D313" s="11" t="s">
        <v>670</v>
      </c>
      <c r="E313" s="11" t="s">
        <v>671</v>
      </c>
      <c r="F313" s="11"/>
      <c r="G313" s="12"/>
      <c r="H313" s="11"/>
      <c r="I313" s="13" t="s">
        <v>18</v>
      </c>
      <c r="J313" s="13" t="s">
        <v>790</v>
      </c>
      <c r="K313" s="13"/>
      <c r="L313" s="27">
        <f>COUNTIF(C$6:C313,C313)</f>
        <v>1</v>
      </c>
      <c r="M313" s="27">
        <f t="shared" si="20"/>
        <v>1</v>
      </c>
      <c r="N313" s="27">
        <f t="shared" si="21"/>
        <v>134</v>
      </c>
      <c r="O313" s="27">
        <f>COUNTIF(L$6:L313,1)</f>
        <v>258</v>
      </c>
      <c r="P313" s="27">
        <f t="shared" si="22"/>
        <v>1</v>
      </c>
      <c r="Q313" s="7"/>
      <c r="R313" s="7"/>
    </row>
    <row r="314" spans="1:18" ht="13.5">
      <c r="A314" s="8"/>
      <c r="B314" s="17"/>
      <c r="C314" s="10"/>
      <c r="D314" s="11"/>
      <c r="E314" s="11"/>
      <c r="F314" s="11"/>
      <c r="G314" s="12"/>
      <c r="H314" s="11"/>
      <c r="I314" s="13"/>
      <c r="J314" s="13"/>
      <c r="K314" s="13"/>
      <c r="L314" s="27">
        <f>COUNTIF(C$6:C314,C314)</f>
        <v>0</v>
      </c>
      <c r="M314" s="27">
        <f t="shared" si="20"/>
        <v>0</v>
      </c>
      <c r="N314" s="27">
        <f t="shared" si="21"/>
        <v>0</v>
      </c>
      <c r="O314" s="27">
        <f>COUNTIF(L$6:L314,1)</f>
        <v>258</v>
      </c>
      <c r="P314" s="27">
        <f t="shared" si="22"/>
        <v>1</v>
      </c>
      <c r="Q314" s="7"/>
      <c r="R314" s="7"/>
    </row>
    <row r="315" spans="1:18" ht="13.5">
      <c r="A315" s="8"/>
      <c r="B315" s="16" t="s">
        <v>672</v>
      </c>
      <c r="C315" s="10" t="s">
        <v>1092</v>
      </c>
      <c r="D315" s="11" t="s">
        <v>1093</v>
      </c>
      <c r="E315" s="11" t="s">
        <v>1094</v>
      </c>
      <c r="F315" s="11" t="s">
        <v>1006</v>
      </c>
      <c r="G315" s="12" t="s">
        <v>1007</v>
      </c>
      <c r="H315" s="11"/>
      <c r="I315" s="13" t="s">
        <v>41</v>
      </c>
      <c r="J315" s="13" t="s">
        <v>1088</v>
      </c>
      <c r="K315" s="13"/>
      <c r="L315" s="27">
        <f>COUNTIF(C$6:C315,C315)</f>
        <v>1</v>
      </c>
      <c r="M315" s="27">
        <f t="shared" si="20"/>
        <v>1</v>
      </c>
      <c r="N315" s="27">
        <f t="shared" si="21"/>
        <v>249</v>
      </c>
      <c r="O315" s="27">
        <f>COUNTIF(L$6:L315,1)</f>
        <v>259</v>
      </c>
      <c r="P315" s="27">
        <f t="shared" si="22"/>
        <v>1</v>
      </c>
      <c r="Q315" s="7"/>
      <c r="R315" s="7"/>
    </row>
    <row r="316" spans="1:18" ht="13.5">
      <c r="A316" s="8"/>
      <c r="B316" s="20"/>
      <c r="C316" s="10"/>
      <c r="D316" s="11"/>
      <c r="E316" s="11"/>
      <c r="F316" s="11"/>
      <c r="G316" s="12"/>
      <c r="H316" s="11"/>
      <c r="I316" s="13"/>
      <c r="J316" s="13"/>
      <c r="K316" s="13"/>
      <c r="L316" s="27">
        <f>COUNTIF(C$6:C316,C316)</f>
        <v>0</v>
      </c>
      <c r="M316" s="27">
        <f t="shared" si="20"/>
        <v>0</v>
      </c>
      <c r="N316" s="27">
        <f t="shared" si="21"/>
        <v>0</v>
      </c>
      <c r="O316" s="27">
        <f>COUNTIF(L$6:L316,1)</f>
        <v>259</v>
      </c>
      <c r="P316" s="27">
        <f t="shared" si="22"/>
        <v>1</v>
      </c>
      <c r="Q316" s="7"/>
      <c r="R316" s="7"/>
    </row>
    <row r="317" spans="1:18" ht="13.5">
      <c r="A317" s="14"/>
      <c r="B317" s="17"/>
      <c r="C317" s="10"/>
      <c r="D317" s="11"/>
      <c r="E317" s="11"/>
      <c r="F317" s="11"/>
      <c r="G317" s="12"/>
      <c r="H317" s="11"/>
      <c r="I317" s="13"/>
      <c r="J317" s="13"/>
      <c r="K317" s="13"/>
      <c r="L317" s="27">
        <f>COUNTIF(C$6:C317,C317)</f>
        <v>0</v>
      </c>
      <c r="M317" s="27">
        <f t="shared" si="20"/>
        <v>0</v>
      </c>
      <c r="N317" s="27">
        <f t="shared" si="21"/>
        <v>0</v>
      </c>
      <c r="O317" s="27">
        <f>COUNTIF(L$6:L317,1)</f>
        <v>259</v>
      </c>
      <c r="P317" s="27">
        <f t="shared" si="22"/>
        <v>1</v>
      </c>
      <c r="Q317" s="7"/>
      <c r="R317" s="7"/>
    </row>
    <row r="318" spans="1:18" ht="13.5">
      <c r="A318" s="3" t="s">
        <v>673</v>
      </c>
      <c r="B318" s="4"/>
      <c r="C318" s="5"/>
      <c r="D318" s="4"/>
      <c r="E318" s="4"/>
      <c r="F318" s="4"/>
      <c r="G318" s="4"/>
      <c r="H318" s="4"/>
      <c r="I318" s="4"/>
      <c r="J318" s="6"/>
      <c r="K318" s="6"/>
      <c r="L318" s="27">
        <f>COUNTIF(C$6:C318,C318)</f>
        <v>0</v>
      </c>
      <c r="M318" s="27">
        <f t="shared" si="20"/>
        <v>0</v>
      </c>
      <c r="N318" s="27">
        <f t="shared" si="21"/>
        <v>0</v>
      </c>
      <c r="O318" s="27">
        <f>COUNTIF(L$6:L318,1)</f>
        <v>259</v>
      </c>
      <c r="P318" s="27">
        <f t="shared" si="22"/>
        <v>1</v>
      </c>
      <c r="Q318" s="7"/>
      <c r="R318" s="7"/>
    </row>
    <row r="319" spans="1:18" ht="13.5">
      <c r="A319" s="8"/>
      <c r="B319" s="16" t="s">
        <v>674</v>
      </c>
      <c r="C319" s="10" t="s">
        <v>675</v>
      </c>
      <c r="D319" s="11" t="s">
        <v>676</v>
      </c>
      <c r="E319" s="11" t="s">
        <v>677</v>
      </c>
      <c r="F319" s="11" t="s">
        <v>250</v>
      </c>
      <c r="G319" s="12" t="s">
        <v>129</v>
      </c>
      <c r="H319" s="11"/>
      <c r="I319" s="13" t="s">
        <v>678</v>
      </c>
      <c r="J319" s="13" t="s">
        <v>503</v>
      </c>
      <c r="K319" s="13"/>
      <c r="L319" s="27">
        <f>COUNTIF(C$6:C319,C319)</f>
        <v>1</v>
      </c>
      <c r="M319" s="27">
        <f t="shared" si="20"/>
        <v>1</v>
      </c>
      <c r="N319" s="27">
        <f t="shared" si="21"/>
        <v>40</v>
      </c>
      <c r="O319" s="27">
        <f>COUNTIF(L$6:L319,1)</f>
        <v>260</v>
      </c>
      <c r="P319" s="27">
        <f t="shared" si="22"/>
        <v>1</v>
      </c>
      <c r="Q319" s="7"/>
      <c r="R319" s="7" t="s">
        <v>679</v>
      </c>
    </row>
    <row r="320" spans="1:18" ht="13.5">
      <c r="A320" s="8"/>
      <c r="B320" s="17"/>
      <c r="C320" s="10"/>
      <c r="D320" s="11"/>
      <c r="E320" s="11"/>
      <c r="F320" s="11"/>
      <c r="G320" s="12"/>
      <c r="H320" s="11"/>
      <c r="I320" s="13"/>
      <c r="J320" s="13"/>
      <c r="K320" s="13"/>
      <c r="L320" s="27">
        <f>COUNTIF(C$6:C320,C320)</f>
        <v>0</v>
      </c>
      <c r="M320" s="27">
        <f t="shared" si="20"/>
        <v>0</v>
      </c>
      <c r="N320" s="27">
        <f t="shared" si="21"/>
        <v>0</v>
      </c>
      <c r="O320" s="27">
        <f>COUNTIF(L$6:L320,1)</f>
        <v>260</v>
      </c>
      <c r="P320" s="27">
        <f t="shared" si="22"/>
        <v>1</v>
      </c>
      <c r="Q320" s="7"/>
      <c r="R320" s="7"/>
    </row>
    <row r="321" spans="1:18" ht="13.5">
      <c r="A321" s="8"/>
      <c r="B321" s="16" t="s">
        <v>680</v>
      </c>
      <c r="C321" s="10" t="s">
        <v>681</v>
      </c>
      <c r="D321" s="11" t="s">
        <v>682</v>
      </c>
      <c r="E321" s="11" t="s">
        <v>683</v>
      </c>
      <c r="F321" s="11" t="s">
        <v>16</v>
      </c>
      <c r="G321" s="12" t="s">
        <v>684</v>
      </c>
      <c r="H321" s="11"/>
      <c r="I321" s="13" t="s">
        <v>146</v>
      </c>
      <c r="J321" s="13" t="s">
        <v>259</v>
      </c>
      <c r="K321" s="13"/>
      <c r="L321" s="27">
        <f>COUNTIF(C$6:C321,C321)</f>
        <v>1</v>
      </c>
      <c r="M321" s="27">
        <f t="shared" si="20"/>
        <v>1</v>
      </c>
      <c r="N321" s="27">
        <f t="shared" si="21"/>
        <v>34</v>
      </c>
      <c r="O321" s="27">
        <f>COUNTIF(L$6:L321,1)</f>
        <v>261</v>
      </c>
      <c r="P321" s="27">
        <f t="shared" si="22"/>
        <v>1</v>
      </c>
      <c r="Q321" s="7"/>
      <c r="R321" s="7" t="s">
        <v>685</v>
      </c>
    </row>
    <row r="322" spans="1:18" ht="13.5">
      <c r="A322" s="8"/>
      <c r="B322" s="20"/>
      <c r="C322" s="10" t="s">
        <v>686</v>
      </c>
      <c r="D322" s="11" t="s">
        <v>687</v>
      </c>
      <c r="E322" s="11" t="s">
        <v>688</v>
      </c>
      <c r="F322" s="11" t="s">
        <v>16</v>
      </c>
      <c r="G322" s="12" t="s">
        <v>684</v>
      </c>
      <c r="H322" s="11"/>
      <c r="I322" s="13" t="s">
        <v>146</v>
      </c>
      <c r="J322" s="13" t="s">
        <v>259</v>
      </c>
      <c r="K322" s="13"/>
      <c r="L322" s="27">
        <f>COUNTIF(C$6:C322,C322)</f>
        <v>1</v>
      </c>
      <c r="M322" s="27">
        <f t="shared" si="20"/>
        <v>1</v>
      </c>
      <c r="N322" s="27">
        <f t="shared" si="21"/>
        <v>35</v>
      </c>
      <c r="O322" s="27">
        <f>COUNTIF(L$6:L322,1)</f>
        <v>262</v>
      </c>
      <c r="P322" s="27">
        <f t="shared" si="22"/>
        <v>1</v>
      </c>
      <c r="Q322" s="7"/>
      <c r="R322" s="7" t="s">
        <v>689</v>
      </c>
    </row>
    <row r="323" spans="1:18" ht="13.5">
      <c r="A323" s="8"/>
      <c r="B323" s="20"/>
      <c r="C323" s="10" t="s">
        <v>690</v>
      </c>
      <c r="D323" s="11" t="s">
        <v>691</v>
      </c>
      <c r="E323" s="11" t="s">
        <v>692</v>
      </c>
      <c r="F323" s="11" t="s">
        <v>16</v>
      </c>
      <c r="G323" s="12" t="s">
        <v>129</v>
      </c>
      <c r="H323" s="11"/>
      <c r="I323" s="13" t="s">
        <v>473</v>
      </c>
      <c r="J323" s="13" t="s">
        <v>259</v>
      </c>
      <c r="K323" s="13"/>
      <c r="L323" s="27">
        <f>COUNTIF(C$6:C323,C323)</f>
        <v>1</v>
      </c>
      <c r="M323" s="27">
        <f t="shared" si="20"/>
        <v>1</v>
      </c>
      <c r="N323" s="27">
        <f t="shared" si="21"/>
        <v>36</v>
      </c>
      <c r="O323" s="27">
        <f>COUNTIF(L$6:L323,1)</f>
        <v>263</v>
      </c>
      <c r="P323" s="27">
        <f t="shared" si="22"/>
        <v>1</v>
      </c>
      <c r="Q323" s="7"/>
      <c r="R323" s="7" t="s">
        <v>693</v>
      </c>
    </row>
    <row r="324" spans="1:18" ht="13.5">
      <c r="A324" s="8"/>
      <c r="B324" s="17"/>
      <c r="C324" s="10"/>
      <c r="D324" s="11"/>
      <c r="E324" s="11"/>
      <c r="F324" s="11"/>
      <c r="G324" s="12"/>
      <c r="H324" s="11"/>
      <c r="I324" s="13"/>
      <c r="J324" s="13"/>
      <c r="K324" s="13"/>
      <c r="L324" s="27">
        <f>COUNTIF(C$6:C324,C324)</f>
        <v>0</v>
      </c>
      <c r="M324" s="27">
        <f t="shared" si="20"/>
        <v>0</v>
      </c>
      <c r="N324" s="27">
        <f t="shared" si="21"/>
        <v>0</v>
      </c>
      <c r="O324" s="27">
        <f>COUNTIF(L$6:L324,1)</f>
        <v>263</v>
      </c>
      <c r="P324" s="27">
        <f t="shared" si="22"/>
        <v>1</v>
      </c>
      <c r="Q324" s="7"/>
      <c r="R324" s="7"/>
    </row>
    <row r="325" spans="1:18" ht="13.5">
      <c r="A325" s="8"/>
      <c r="B325" s="16" t="s">
        <v>694</v>
      </c>
      <c r="C325" s="10" t="s">
        <v>1037</v>
      </c>
      <c r="D325" s="11" t="s">
        <v>1041</v>
      </c>
      <c r="E325" s="11" t="s">
        <v>1044</v>
      </c>
      <c r="F325" s="11"/>
      <c r="G325" s="12"/>
      <c r="H325" s="11"/>
      <c r="I325" s="13" t="s">
        <v>1042</v>
      </c>
      <c r="J325" s="13" t="s">
        <v>1043</v>
      </c>
      <c r="K325" s="13"/>
      <c r="L325" s="27">
        <f>COUNTIF(C$6:C325,C325)</f>
        <v>1</v>
      </c>
      <c r="M325" s="27">
        <f t="shared" si="20"/>
        <v>1</v>
      </c>
      <c r="N325" s="27">
        <f t="shared" si="21"/>
        <v>235</v>
      </c>
      <c r="O325" s="27">
        <f>COUNTIF(L$6:L325,1)</f>
        <v>264</v>
      </c>
      <c r="P325" s="27">
        <f t="shared" si="22"/>
        <v>1</v>
      </c>
      <c r="Q325" s="7"/>
      <c r="R325" s="7" t="s">
        <v>698</v>
      </c>
    </row>
    <row r="326" spans="1:18" ht="13.5">
      <c r="A326" s="8"/>
      <c r="B326" s="20"/>
      <c r="C326" s="10" t="s">
        <v>1038</v>
      </c>
      <c r="D326" s="11" t="s">
        <v>1041</v>
      </c>
      <c r="E326" s="11" t="s">
        <v>1045</v>
      </c>
      <c r="F326" s="11"/>
      <c r="G326" s="12"/>
      <c r="H326" s="11"/>
      <c r="I326" s="13" t="s">
        <v>1042</v>
      </c>
      <c r="J326" s="13" t="s">
        <v>1043</v>
      </c>
      <c r="K326" s="13"/>
      <c r="L326" s="27">
        <f>COUNTIF(C$6:C326,C326)</f>
        <v>1</v>
      </c>
      <c r="M326" s="27">
        <f t="shared" si="20"/>
        <v>1</v>
      </c>
      <c r="N326" s="27">
        <f t="shared" si="21"/>
        <v>236</v>
      </c>
      <c r="O326" s="27">
        <f>COUNTIF(L$6:L326,1)</f>
        <v>265</v>
      </c>
      <c r="P326" s="27">
        <f t="shared" si="22"/>
        <v>1</v>
      </c>
      <c r="Q326" s="7"/>
      <c r="R326" s="7"/>
    </row>
    <row r="327" spans="1:18" ht="13.5">
      <c r="A327" s="8"/>
      <c r="B327" s="20"/>
      <c r="C327" s="10" t="s">
        <v>1039</v>
      </c>
      <c r="D327" s="11" t="s">
        <v>1041</v>
      </c>
      <c r="E327" s="11" t="s">
        <v>1046</v>
      </c>
      <c r="F327" s="11"/>
      <c r="G327" s="12"/>
      <c r="H327" s="11"/>
      <c r="I327" s="13" t="s">
        <v>1042</v>
      </c>
      <c r="J327" s="13" t="s">
        <v>1043</v>
      </c>
      <c r="K327" s="13"/>
      <c r="L327" s="27">
        <f>COUNTIF(C$6:C327,C327)</f>
        <v>1</v>
      </c>
      <c r="M327" s="27">
        <f t="shared" si="20"/>
        <v>1</v>
      </c>
      <c r="N327" s="27">
        <f t="shared" si="21"/>
        <v>237</v>
      </c>
      <c r="O327" s="27">
        <f>COUNTIF(L$6:L327,1)</f>
        <v>266</v>
      </c>
      <c r="P327" s="27">
        <f t="shared" si="22"/>
        <v>1</v>
      </c>
      <c r="Q327" s="7"/>
      <c r="R327" s="7"/>
    </row>
    <row r="328" spans="1:18" ht="13.5">
      <c r="A328" s="8"/>
      <c r="B328" s="20"/>
      <c r="C328" s="10" t="s">
        <v>1040</v>
      </c>
      <c r="D328" s="11" t="s">
        <v>1041</v>
      </c>
      <c r="E328" s="11" t="s">
        <v>1047</v>
      </c>
      <c r="F328" s="11"/>
      <c r="G328" s="12"/>
      <c r="H328" s="11"/>
      <c r="I328" s="13" t="s">
        <v>1042</v>
      </c>
      <c r="J328" s="13" t="s">
        <v>1043</v>
      </c>
      <c r="K328" s="13"/>
      <c r="L328" s="27">
        <f>COUNTIF(C$6:C328,C328)</f>
        <v>1</v>
      </c>
      <c r="M328" s="27">
        <f t="shared" si="20"/>
        <v>1</v>
      </c>
      <c r="N328" s="27">
        <f t="shared" si="21"/>
        <v>238</v>
      </c>
      <c r="O328" s="27">
        <f>COUNTIF(L$6:L328,1)</f>
        <v>267</v>
      </c>
      <c r="P328" s="27">
        <f t="shared" si="22"/>
        <v>1</v>
      </c>
      <c r="Q328" s="7"/>
      <c r="R328" s="7"/>
    </row>
    <row r="329" spans="1:18" ht="13.5">
      <c r="A329" s="8"/>
      <c r="B329" s="20"/>
      <c r="C329" s="10" t="s">
        <v>695</v>
      </c>
      <c r="D329" s="11" t="s">
        <v>696</v>
      </c>
      <c r="E329" s="11" t="s">
        <v>697</v>
      </c>
      <c r="F329" s="11" t="s">
        <v>2</v>
      </c>
      <c r="G329" s="12"/>
      <c r="H329" s="11"/>
      <c r="I329" s="13" t="s">
        <v>108</v>
      </c>
      <c r="J329" s="13" t="s">
        <v>300</v>
      </c>
      <c r="K329" s="13"/>
      <c r="L329" s="27">
        <f>COUNTIF(C$6:C329,C329)</f>
        <v>1</v>
      </c>
      <c r="M329" s="27">
        <f t="shared" si="20"/>
        <v>1</v>
      </c>
      <c r="N329" s="27">
        <f t="shared" si="21"/>
        <v>105</v>
      </c>
      <c r="O329" s="27">
        <f>COUNTIF(L$6:L329,1)</f>
        <v>268</v>
      </c>
      <c r="P329" s="27">
        <f t="shared" si="22"/>
        <v>1</v>
      </c>
      <c r="Q329" s="7"/>
      <c r="R329" s="7"/>
    </row>
    <row r="330" spans="1:18" ht="13.5">
      <c r="A330" s="8"/>
      <c r="B330" s="20"/>
      <c r="C330" s="10">
        <v>133</v>
      </c>
      <c r="D330" s="11" t="s">
        <v>699</v>
      </c>
      <c r="E330" s="11" t="s">
        <v>700</v>
      </c>
      <c r="F330" s="11" t="s">
        <v>2</v>
      </c>
      <c r="G330" s="12" t="s">
        <v>646</v>
      </c>
      <c r="H330" s="11"/>
      <c r="I330" s="13" t="s">
        <v>788</v>
      </c>
      <c r="J330" s="13" t="s">
        <v>789</v>
      </c>
      <c r="K330" s="13"/>
      <c r="L330" s="27">
        <f>COUNTIF(C$6:C330,C330)</f>
        <v>1</v>
      </c>
      <c r="M330" s="27">
        <f t="shared" si="20"/>
        <v>1</v>
      </c>
      <c r="N330" s="27">
        <f t="shared" si="21"/>
        <v>133</v>
      </c>
      <c r="O330" s="27">
        <f>COUNTIF(L$6:L330,1)</f>
        <v>269</v>
      </c>
      <c r="P330" s="27">
        <f t="shared" si="22"/>
        <v>1</v>
      </c>
      <c r="Q330" s="7"/>
      <c r="R330" s="7"/>
    </row>
    <row r="331" spans="1:18" ht="13.5">
      <c r="A331" s="8"/>
      <c r="B331" s="17"/>
      <c r="C331" s="10"/>
      <c r="D331" s="11"/>
      <c r="E331" s="11"/>
      <c r="F331" s="11"/>
      <c r="G331" s="12"/>
      <c r="H331" s="11"/>
      <c r="I331" s="13"/>
      <c r="J331" s="13"/>
      <c r="K331" s="13"/>
      <c r="L331" s="27">
        <f>COUNTIF(C$6:C331,C331)</f>
        <v>0</v>
      </c>
      <c r="M331" s="27">
        <f t="shared" si="20"/>
        <v>0</v>
      </c>
      <c r="N331" s="27">
        <f t="shared" si="21"/>
        <v>0</v>
      </c>
      <c r="O331" s="27">
        <f>COUNTIF(L$6:L331,1)</f>
        <v>269</v>
      </c>
      <c r="P331" s="27">
        <f t="shared" si="22"/>
        <v>1</v>
      </c>
      <c r="Q331" s="7"/>
      <c r="R331" s="7"/>
    </row>
    <row r="332" spans="1:18" ht="13.5">
      <c r="A332" s="8"/>
      <c r="B332" s="16" t="s">
        <v>701</v>
      </c>
      <c r="C332" s="10" t="s">
        <v>702</v>
      </c>
      <c r="D332" s="11" t="s">
        <v>703</v>
      </c>
      <c r="E332" s="11" t="s">
        <v>704</v>
      </c>
      <c r="F332" s="11" t="s">
        <v>16</v>
      </c>
      <c r="G332" s="12" t="s">
        <v>129</v>
      </c>
      <c r="H332" s="11"/>
      <c r="I332" s="13" t="s">
        <v>41</v>
      </c>
      <c r="J332" s="13" t="s">
        <v>231</v>
      </c>
      <c r="K332" s="13"/>
      <c r="L332" s="27">
        <f>COUNTIF(C$6:C332,C332)</f>
        <v>1</v>
      </c>
      <c r="M332" s="27">
        <f t="shared" si="20"/>
        <v>1</v>
      </c>
      <c r="N332" s="27">
        <f t="shared" si="21"/>
        <v>18</v>
      </c>
      <c r="O332" s="27">
        <f>COUNTIF(L$6:L332,1)</f>
        <v>270</v>
      </c>
      <c r="P332" s="27">
        <f t="shared" si="22"/>
        <v>1</v>
      </c>
      <c r="Q332" s="7"/>
      <c r="R332" s="7" t="s">
        <v>705</v>
      </c>
    </row>
    <row r="333" spans="1:18" ht="13.5">
      <c r="A333" s="8"/>
      <c r="B333" s="17"/>
      <c r="C333" s="10"/>
      <c r="D333" s="11"/>
      <c r="E333" s="11"/>
      <c r="F333" s="11"/>
      <c r="G333" s="12"/>
      <c r="H333" s="11"/>
      <c r="I333" s="13"/>
      <c r="J333" s="13"/>
      <c r="K333" s="13"/>
      <c r="L333" s="27">
        <f>COUNTIF(C$6:C333,C333)</f>
        <v>0</v>
      </c>
      <c r="M333" s="27">
        <f t="shared" si="20"/>
        <v>0</v>
      </c>
      <c r="N333" s="27">
        <f t="shared" si="21"/>
        <v>0</v>
      </c>
      <c r="O333" s="27">
        <f>COUNTIF(L$6:L333,1)</f>
        <v>270</v>
      </c>
      <c r="P333" s="27">
        <f t="shared" si="22"/>
        <v>1</v>
      </c>
      <c r="Q333" s="7"/>
      <c r="R333" s="7"/>
    </row>
    <row r="334" spans="1:18" ht="13.5">
      <c r="A334" s="8"/>
      <c r="B334" s="16" t="s">
        <v>706</v>
      </c>
      <c r="C334" s="10" t="s">
        <v>707</v>
      </c>
      <c r="D334" s="11" t="s">
        <v>708</v>
      </c>
      <c r="E334" s="11" t="s">
        <v>709</v>
      </c>
      <c r="F334" s="11" t="s">
        <v>16</v>
      </c>
      <c r="G334" s="12" t="s">
        <v>129</v>
      </c>
      <c r="H334" s="11"/>
      <c r="I334" s="13" t="s">
        <v>710</v>
      </c>
      <c r="J334" s="13" t="s">
        <v>503</v>
      </c>
      <c r="K334" s="13"/>
      <c r="L334" s="27">
        <f>COUNTIF(C$6:C334,C334)</f>
        <v>1</v>
      </c>
      <c r="M334" s="27">
        <f t="shared" si="20"/>
        <v>1</v>
      </c>
      <c r="N334" s="27">
        <f t="shared" si="21"/>
        <v>42</v>
      </c>
      <c r="O334" s="27">
        <f>COUNTIF(L$6:L334,1)</f>
        <v>271</v>
      </c>
      <c r="P334" s="27">
        <f>COUNTIF($N$6:$N$348,O334)</f>
        <v>1</v>
      </c>
      <c r="Q334" s="7"/>
      <c r="R334" s="7" t="s">
        <v>711</v>
      </c>
    </row>
    <row r="335" spans="1:18" ht="13.5">
      <c r="A335" s="8"/>
      <c r="B335" s="20"/>
      <c r="C335" s="10" t="s">
        <v>712</v>
      </c>
      <c r="D335" s="11" t="s">
        <v>708</v>
      </c>
      <c r="E335" s="11" t="s">
        <v>713</v>
      </c>
      <c r="F335" s="11" t="s">
        <v>16</v>
      </c>
      <c r="G335" s="12"/>
      <c r="H335" s="11"/>
      <c r="I335" s="13" t="s">
        <v>710</v>
      </c>
      <c r="J335" s="13" t="s">
        <v>503</v>
      </c>
      <c r="K335" s="13"/>
      <c r="L335" s="27">
        <f>COUNTIF(C$6:C335,C335)</f>
        <v>1</v>
      </c>
      <c r="M335" s="27">
        <f t="shared" si="20"/>
        <v>1</v>
      </c>
      <c r="N335" s="27">
        <f t="shared" si="21"/>
        <v>43</v>
      </c>
      <c r="O335" s="27">
        <f>COUNTIF(L$6:L335,1)</f>
        <v>272</v>
      </c>
      <c r="P335" s="27">
        <f>COUNTIF($N$6:$N$348,O335)</f>
        <v>1</v>
      </c>
      <c r="Q335" s="7"/>
      <c r="R335" s="7" t="s">
        <v>714</v>
      </c>
    </row>
    <row r="336" spans="1:18" ht="13.5">
      <c r="A336" s="8"/>
      <c r="B336" s="20"/>
      <c r="C336" s="10" t="s">
        <v>715</v>
      </c>
      <c r="D336" s="11" t="s">
        <v>708</v>
      </c>
      <c r="E336" s="11" t="s">
        <v>716</v>
      </c>
      <c r="F336" s="11" t="s">
        <v>16</v>
      </c>
      <c r="G336" s="12" t="s">
        <v>129</v>
      </c>
      <c r="H336" s="11"/>
      <c r="I336" s="13" t="s">
        <v>717</v>
      </c>
      <c r="J336" s="13" t="s">
        <v>503</v>
      </c>
      <c r="K336" s="13"/>
      <c r="L336" s="27">
        <f>COUNTIF(C$6:C336,C336)</f>
        <v>1</v>
      </c>
      <c r="M336" s="27">
        <f t="shared" si="20"/>
        <v>1</v>
      </c>
      <c r="N336" s="27">
        <f t="shared" si="21"/>
        <v>44</v>
      </c>
      <c r="O336" s="27">
        <f>COUNTIF(L$6:L336,1)</f>
        <v>273</v>
      </c>
      <c r="P336" s="27">
        <f>COUNTIF($N$6:$N$348,O336)</f>
        <v>1</v>
      </c>
      <c r="Q336" s="7"/>
      <c r="R336" s="7" t="s">
        <v>718</v>
      </c>
    </row>
    <row r="337" spans="1:18" ht="13.5">
      <c r="A337" s="8"/>
      <c r="B337" s="20"/>
      <c r="C337" s="10" t="s">
        <v>719</v>
      </c>
      <c r="D337" s="11" t="s">
        <v>708</v>
      </c>
      <c r="E337" s="11" t="s">
        <v>720</v>
      </c>
      <c r="F337" s="11" t="s">
        <v>16</v>
      </c>
      <c r="G337" s="12"/>
      <c r="H337" s="11"/>
      <c r="I337" s="13" t="s">
        <v>710</v>
      </c>
      <c r="J337" s="13" t="s">
        <v>503</v>
      </c>
      <c r="K337" s="13"/>
      <c r="L337" s="27">
        <f>COUNTIF(C$6:C337,C337)</f>
        <v>1</v>
      </c>
      <c r="M337" s="27">
        <f t="shared" si="20"/>
        <v>1</v>
      </c>
      <c r="N337" s="27">
        <f t="shared" si="21"/>
        <v>45</v>
      </c>
      <c r="O337" s="27">
        <f>COUNTIF(L$6:L337,1)</f>
        <v>274</v>
      </c>
      <c r="P337" s="27">
        <f>COUNTIF($N$6:$N$348,O337)</f>
        <v>1</v>
      </c>
      <c r="Q337" s="7"/>
      <c r="R337" s="7" t="s">
        <v>721</v>
      </c>
    </row>
    <row r="338" spans="1:18" ht="13.5">
      <c r="A338" s="8"/>
      <c r="B338" s="17"/>
      <c r="C338" s="10"/>
      <c r="D338" s="11"/>
      <c r="E338" s="11"/>
      <c r="F338" s="11"/>
      <c r="G338" s="12"/>
      <c r="H338" s="11"/>
      <c r="I338" s="13"/>
      <c r="J338" s="13"/>
      <c r="K338" s="13"/>
      <c r="L338" s="27">
        <f>COUNTIF(C$6:C338,C338)</f>
        <v>0</v>
      </c>
      <c r="M338" s="27">
        <f t="shared" si="20"/>
        <v>0</v>
      </c>
      <c r="N338" s="27">
        <f t="shared" si="21"/>
        <v>0</v>
      </c>
      <c r="O338" s="27">
        <f>COUNTIF(L$6:L338,1)</f>
        <v>274</v>
      </c>
      <c r="P338" s="27">
        <f>COUNTIF($N$6:$N$348,O338)</f>
        <v>1</v>
      </c>
      <c r="Q338" s="7"/>
      <c r="R338" s="7"/>
    </row>
    <row r="339" spans="1:18" ht="13.5">
      <c r="A339" s="8"/>
      <c r="B339" s="16" t="s">
        <v>722</v>
      </c>
      <c r="C339" s="10"/>
      <c r="D339" s="11"/>
      <c r="E339" s="11"/>
      <c r="F339" s="11"/>
      <c r="G339" s="12"/>
      <c r="H339" s="11"/>
      <c r="I339" s="13"/>
      <c r="J339" s="13"/>
      <c r="K339" s="13"/>
      <c r="L339" s="27">
        <f>COUNTIF(C$6:C339,C339)</f>
        <v>0</v>
      </c>
      <c r="M339" s="27">
        <f t="shared" si="20"/>
        <v>0</v>
      </c>
      <c r="N339" s="27">
        <f t="shared" si="21"/>
        <v>0</v>
      </c>
      <c r="O339" s="27">
        <f>COUNTIF(L$6:L339,1)</f>
        <v>274</v>
      </c>
      <c r="P339" s="27">
        <f>COUNTIF($N$6:$N$348,O339)</f>
        <v>1</v>
      </c>
      <c r="Q339" s="7"/>
      <c r="R339" s="7"/>
    </row>
    <row r="340" spans="1:18" ht="13.5">
      <c r="A340" s="8"/>
      <c r="B340" s="17"/>
      <c r="C340" s="10"/>
      <c r="D340" s="11"/>
      <c r="E340" s="11"/>
      <c r="F340" s="11"/>
      <c r="G340" s="12"/>
      <c r="H340" s="11"/>
      <c r="I340" s="13"/>
      <c r="J340" s="13"/>
      <c r="K340" s="13"/>
      <c r="L340" s="27">
        <f>COUNTIF(C$6:C340,C340)</f>
        <v>0</v>
      </c>
      <c r="M340" s="27">
        <f t="shared" si="20"/>
        <v>0</v>
      </c>
      <c r="N340" s="27">
        <f t="shared" si="21"/>
        <v>0</v>
      </c>
      <c r="O340" s="27">
        <f>COUNTIF(L$6:L340,1)</f>
        <v>274</v>
      </c>
      <c r="P340" s="27">
        <f>COUNTIF($N$6:$N$348,O340)</f>
        <v>1</v>
      </c>
      <c r="Q340" s="7"/>
      <c r="R340" s="7"/>
    </row>
    <row r="341" spans="1:18" ht="13.5">
      <c r="A341" s="8"/>
      <c r="B341" s="16" t="s">
        <v>723</v>
      </c>
      <c r="C341" s="10" t="s">
        <v>780</v>
      </c>
      <c r="D341" s="11" t="s">
        <v>781</v>
      </c>
      <c r="E341" s="11" t="s">
        <v>782</v>
      </c>
      <c r="F341" s="11" t="s">
        <v>741</v>
      </c>
      <c r="G341" s="12" t="s">
        <v>783</v>
      </c>
      <c r="H341" s="11"/>
      <c r="I341" s="13" t="s">
        <v>784</v>
      </c>
      <c r="J341" s="13" t="s">
        <v>785</v>
      </c>
      <c r="K341" s="13"/>
      <c r="L341" s="27">
        <f>COUNTIF(C$6:C341,C341)</f>
        <v>1</v>
      </c>
      <c r="M341" s="27">
        <f t="shared" si="20"/>
        <v>1</v>
      </c>
      <c r="N341" s="27">
        <f t="shared" si="21"/>
        <v>171</v>
      </c>
      <c r="O341" s="27">
        <f>COUNTIF(L$6:L341,1)</f>
        <v>275</v>
      </c>
      <c r="P341" s="27">
        <f>COUNTIF($N$6:$N$348,O341)</f>
        <v>1</v>
      </c>
      <c r="Q341" s="7"/>
      <c r="R341" s="7"/>
    </row>
    <row r="342" spans="1:18" ht="13.5">
      <c r="A342" s="8"/>
      <c r="B342" s="20"/>
      <c r="C342" s="10"/>
      <c r="D342" s="11"/>
      <c r="E342" s="11"/>
      <c r="F342" s="11"/>
      <c r="G342" s="12"/>
      <c r="H342" s="11"/>
      <c r="I342" s="13"/>
      <c r="J342" s="13"/>
      <c r="K342" s="13"/>
      <c r="L342" s="27">
        <f>COUNTIF(C$6:C342,C342)</f>
        <v>0</v>
      </c>
      <c r="M342" s="27">
        <f t="shared" si="20"/>
        <v>0</v>
      </c>
      <c r="N342" s="27">
        <f t="shared" si="21"/>
        <v>0</v>
      </c>
      <c r="O342" s="27">
        <f>COUNTIF(L$6:L342,1)</f>
        <v>275</v>
      </c>
      <c r="P342" s="27">
        <f>COUNTIF($N$6:$N$348,O342)</f>
        <v>1</v>
      </c>
      <c r="Q342" s="7"/>
      <c r="R342" s="7"/>
    </row>
    <row r="343" spans="1:18" ht="13.5">
      <c r="A343" s="8"/>
      <c r="B343" s="17"/>
      <c r="C343" s="10"/>
      <c r="D343" s="11"/>
      <c r="E343" s="11"/>
      <c r="F343" s="11"/>
      <c r="G343" s="12"/>
      <c r="H343" s="11"/>
      <c r="I343" s="13"/>
      <c r="J343" s="13"/>
      <c r="K343" s="13"/>
      <c r="L343" s="27">
        <f>COUNTIF(C$6:C343,C343)</f>
        <v>0</v>
      </c>
      <c r="M343" s="27">
        <f t="shared" si="20"/>
        <v>0</v>
      </c>
      <c r="N343" s="27">
        <f t="shared" si="21"/>
        <v>0</v>
      </c>
      <c r="O343" s="27">
        <f>COUNTIF(L$6:L343,1)</f>
        <v>275</v>
      </c>
      <c r="P343" s="27">
        <f>COUNTIF($N$6:$N$348,O343)</f>
        <v>1</v>
      </c>
      <c r="Q343" s="7"/>
      <c r="R343" s="7"/>
    </row>
    <row r="344" spans="1:18" ht="13.5">
      <c r="A344" s="8"/>
      <c r="B344" s="3" t="s">
        <v>724</v>
      </c>
      <c r="C344" s="10" t="s">
        <v>725</v>
      </c>
      <c r="D344" s="11" t="s">
        <v>726</v>
      </c>
      <c r="E344" s="11" t="s">
        <v>727</v>
      </c>
      <c r="F344" s="11" t="s">
        <v>16</v>
      </c>
      <c r="G344" s="12" t="s">
        <v>646</v>
      </c>
      <c r="H344" s="11"/>
      <c r="I344" s="13" t="s">
        <v>146</v>
      </c>
      <c r="J344" s="13" t="s">
        <v>582</v>
      </c>
      <c r="K344" s="13"/>
      <c r="L344" s="27">
        <f>COUNTIF(C$6:C344,C344)</f>
        <v>1</v>
      </c>
      <c r="M344" s="27">
        <f t="shared" si="20"/>
        <v>1</v>
      </c>
      <c r="N344" s="27">
        <f t="shared" si="21"/>
        <v>11</v>
      </c>
      <c r="O344" s="27">
        <f>COUNTIF(L$6:L344,1)</f>
        <v>276</v>
      </c>
      <c r="P344" s="27">
        <f>COUNTIF($N$6:$N$348,O344)</f>
        <v>1</v>
      </c>
      <c r="Q344" s="7"/>
      <c r="R344" s="7" t="s">
        <v>728</v>
      </c>
    </row>
    <row r="345" spans="1:18" ht="13.5">
      <c r="A345" s="8"/>
      <c r="B345" s="8"/>
      <c r="C345" s="10" t="s">
        <v>729</v>
      </c>
      <c r="D345" s="11" t="s">
        <v>726</v>
      </c>
      <c r="E345" s="11" t="s">
        <v>730</v>
      </c>
      <c r="F345" s="11" t="s">
        <v>250</v>
      </c>
      <c r="G345" s="12" t="s">
        <v>129</v>
      </c>
      <c r="H345" s="11"/>
      <c r="I345" s="13" t="s">
        <v>146</v>
      </c>
      <c r="J345" s="13" t="s">
        <v>582</v>
      </c>
      <c r="K345" s="13"/>
      <c r="L345" s="27">
        <f>COUNTIF(C$6:C345,C345)</f>
        <v>1</v>
      </c>
      <c r="M345" s="27">
        <f t="shared" si="20"/>
        <v>1</v>
      </c>
      <c r="N345" s="27">
        <f t="shared" si="21"/>
        <v>12</v>
      </c>
      <c r="O345" s="27">
        <f>COUNTIF(L$6:L345,1)</f>
        <v>277</v>
      </c>
      <c r="P345" s="27">
        <f>COUNTIF($N$6:$N$348,O345)</f>
        <v>1</v>
      </c>
      <c r="Q345" s="7"/>
      <c r="R345" s="7" t="s">
        <v>731</v>
      </c>
    </row>
    <row r="346" spans="1:18" ht="13.5">
      <c r="A346" s="8"/>
      <c r="B346" s="8"/>
      <c r="C346" s="10" t="s">
        <v>732</v>
      </c>
      <c r="D346" s="11" t="s">
        <v>726</v>
      </c>
      <c r="E346" s="11" t="s">
        <v>733</v>
      </c>
      <c r="F346" s="11" t="s">
        <v>250</v>
      </c>
      <c r="G346" s="12" t="s">
        <v>129</v>
      </c>
      <c r="H346" s="11"/>
      <c r="I346" s="13" t="s">
        <v>473</v>
      </c>
      <c r="J346" s="13" t="s">
        <v>582</v>
      </c>
      <c r="K346" s="13"/>
      <c r="L346" s="27">
        <f>COUNTIF(C$6:C346,C346)</f>
        <v>1</v>
      </c>
      <c r="M346" s="27">
        <f t="shared" si="20"/>
        <v>1</v>
      </c>
      <c r="N346" s="27">
        <f t="shared" si="21"/>
        <v>13</v>
      </c>
      <c r="O346" s="27">
        <f>COUNTIF(L$6:L346,1)</f>
        <v>278</v>
      </c>
      <c r="P346" s="27">
        <f>COUNTIF($N$6:$N$348,O346)</f>
        <v>1</v>
      </c>
      <c r="Q346" s="7"/>
      <c r="R346" s="7" t="s">
        <v>734</v>
      </c>
    </row>
    <row r="347" spans="1:18" ht="13.5">
      <c r="A347" s="8"/>
      <c r="B347" s="8"/>
      <c r="C347" s="10" t="s">
        <v>735</v>
      </c>
      <c r="D347" s="11" t="s">
        <v>736</v>
      </c>
      <c r="E347" s="11" t="s">
        <v>737</v>
      </c>
      <c r="F347" s="11" t="s">
        <v>2</v>
      </c>
      <c r="G347" s="12" t="s">
        <v>281</v>
      </c>
      <c r="H347" s="11"/>
      <c r="I347" s="13" t="s">
        <v>146</v>
      </c>
      <c r="J347" s="13" t="s">
        <v>582</v>
      </c>
      <c r="K347" s="13"/>
      <c r="L347" s="27">
        <f>COUNTIF(C$6:C347,C347)</f>
        <v>1</v>
      </c>
      <c r="M347" s="27">
        <f t="shared" si="20"/>
        <v>1</v>
      </c>
      <c r="N347" s="27">
        <f t="shared" si="21"/>
        <v>14</v>
      </c>
      <c r="O347" s="27">
        <f>COUNTIF(L$6:L347,1)</f>
        <v>279</v>
      </c>
      <c r="P347" s="27">
        <f>COUNTIF($N$6:$N$348,O347)</f>
        <v>1</v>
      </c>
      <c r="Q347" s="7"/>
      <c r="R347" s="7" t="s">
        <v>738</v>
      </c>
    </row>
    <row r="348" spans="1:18" ht="13.5">
      <c r="A348" s="14"/>
      <c r="B348" s="14"/>
      <c r="C348" s="10"/>
      <c r="D348" s="11"/>
      <c r="E348" s="11"/>
      <c r="F348" s="11"/>
      <c r="G348" s="12"/>
      <c r="H348" s="11"/>
      <c r="I348" s="13"/>
      <c r="J348" s="13"/>
      <c r="K348" s="13"/>
      <c r="L348" s="27">
        <f>COUNTIF(C$6:C348,C348)</f>
        <v>0</v>
      </c>
      <c r="M348" s="27">
        <f t="shared" si="20"/>
        <v>0</v>
      </c>
      <c r="N348" s="27">
        <f t="shared" si="21"/>
        <v>0</v>
      </c>
      <c r="O348" s="27">
        <f>COUNTIF(L$6:L348,1)</f>
        <v>279</v>
      </c>
      <c r="P348" s="27">
        <f>COUNTIF($N$6:$N$348,O348)</f>
        <v>1</v>
      </c>
      <c r="Q348" s="7"/>
      <c r="R348" s="7"/>
    </row>
    <row r="349" spans="1:11" ht="13.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</row>
  </sheetData>
  <sheetProtection/>
  <mergeCells count="10">
    <mergeCell ref="K3:K4"/>
    <mergeCell ref="I2:J2"/>
    <mergeCell ref="A3:A4"/>
    <mergeCell ref="B3:B4"/>
    <mergeCell ref="C3:C4"/>
    <mergeCell ref="D3:D4"/>
    <mergeCell ref="E3:E4"/>
    <mergeCell ref="F3:H3"/>
    <mergeCell ref="I3:I4"/>
    <mergeCell ref="J3:J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</dc:creator>
  <cp:keywords/>
  <dc:description/>
  <cp:lastModifiedBy>木村晃郁</cp:lastModifiedBy>
  <cp:lastPrinted>2011-05-11T06:45:56Z</cp:lastPrinted>
  <dcterms:created xsi:type="dcterms:W3CDTF">2011-03-09T05:21:15Z</dcterms:created>
  <dcterms:modified xsi:type="dcterms:W3CDTF">2023-05-25T08:01:01Z</dcterms:modified>
  <cp:category/>
  <cp:version/>
  <cp:contentType/>
  <cp:contentStatus/>
</cp:coreProperties>
</file>